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45" activeTab="1"/>
  </bookViews>
  <sheets>
    <sheet name="подпрограмма жилище" sheetId="1" r:id="rId1"/>
    <sheet name="подпрограмма комунал" sheetId="2" r:id="rId2"/>
  </sheets>
  <definedNames>
    <definedName name="_xlnm.Print_Area" localSheetId="0">'подпрограмма жилище'!$A$1:$J$24</definedName>
    <definedName name="_xlnm.Print_Area" localSheetId="1">'подпрограмма комунал'!$A$1:$J$185</definedName>
  </definedNames>
  <calcPr calcId="114210"/>
</workbook>
</file>

<file path=xl/calcChain.xml><?xml version="1.0" encoding="utf-8"?>
<calcChain xmlns="http://schemas.openxmlformats.org/spreadsheetml/2006/main">
  <c r="H149" i="2"/>
  <c r="F136"/>
  <c r="G136"/>
  <c r="H136"/>
  <c r="H121"/>
  <c r="F121"/>
  <c r="G121"/>
  <c r="F73"/>
  <c r="G73"/>
  <c r="H73"/>
  <c r="H178"/>
  <c r="G178"/>
  <c r="F178"/>
  <c r="E176"/>
  <c r="E175"/>
  <c r="F149"/>
  <c r="E135"/>
  <c r="E70"/>
  <c r="E69"/>
  <c r="E36"/>
  <c r="E35"/>
  <c r="E34"/>
  <c r="F19" i="1"/>
  <c r="G19"/>
  <c r="H19"/>
  <c r="E17"/>
  <c r="E73" i="2"/>
  <c r="E178"/>
  <c r="E25"/>
  <c r="E20"/>
  <c r="E33"/>
  <c r="E132"/>
  <c r="E31"/>
  <c r="E30"/>
  <c r="E13" i="1"/>
  <c r="G149" i="2"/>
  <c r="E147"/>
  <c r="E146"/>
  <c r="E131"/>
  <c r="E130"/>
  <c r="E105"/>
  <c r="E104"/>
  <c r="E103"/>
  <c r="E102"/>
  <c r="E101"/>
  <c r="E78"/>
  <c r="E68"/>
  <c r="E67"/>
  <c r="E66"/>
  <c r="E65"/>
  <c r="E40"/>
  <c r="E32"/>
  <c r="E11" i="1"/>
  <c r="E12"/>
  <c r="E14"/>
  <c r="E15"/>
  <c r="E16"/>
  <c r="H164" i="2"/>
  <c r="G164"/>
  <c r="F164"/>
  <c r="E162"/>
  <c r="E161"/>
  <c r="E160"/>
  <c r="E159"/>
  <c r="E158"/>
  <c r="H154"/>
  <c r="G154"/>
  <c r="F154"/>
  <c r="E152"/>
  <c r="E145"/>
  <c r="E144"/>
  <c r="E143"/>
  <c r="E142"/>
  <c r="E141"/>
  <c r="E140"/>
  <c r="E149"/>
  <c r="E129"/>
  <c r="E128"/>
  <c r="E127"/>
  <c r="E126"/>
  <c r="E125"/>
  <c r="E124"/>
  <c r="E100"/>
  <c r="E99"/>
  <c r="E98"/>
  <c r="E97"/>
  <c r="E96"/>
  <c r="E95"/>
  <c r="E94"/>
  <c r="E93"/>
  <c r="E92"/>
  <c r="E91"/>
  <c r="E90"/>
  <c r="E89"/>
  <c r="E88"/>
  <c r="E87"/>
  <c r="E86"/>
  <c r="H81"/>
  <c r="H182"/>
  <c r="G81"/>
  <c r="G182"/>
  <c r="F81"/>
  <c r="F182"/>
  <c r="E77"/>
  <c r="E76"/>
  <c r="E64"/>
  <c r="E63"/>
  <c r="E62"/>
  <c r="E61"/>
  <c r="E59"/>
  <c r="E58"/>
  <c r="E56"/>
  <c r="E54"/>
  <c r="E53"/>
  <c r="E51"/>
  <c r="E50"/>
  <c r="E49"/>
  <c r="E48"/>
  <c r="E47"/>
  <c r="E46"/>
  <c r="E45"/>
  <c r="E44"/>
  <c r="E43"/>
  <c r="E42"/>
  <c r="E41"/>
  <c r="E39"/>
  <c r="E38"/>
  <c r="E29"/>
  <c r="E28"/>
  <c r="E27"/>
  <c r="E26"/>
  <c r="E24"/>
  <c r="E23"/>
  <c r="E22"/>
  <c r="E21"/>
  <c r="E19"/>
  <c r="E18"/>
  <c r="E17"/>
  <c r="E16"/>
  <c r="E15"/>
  <c r="E14"/>
  <c r="E13"/>
  <c r="H23" i="1"/>
  <c r="G23"/>
  <c r="F23"/>
  <c r="E10"/>
  <c r="E19"/>
  <c r="E136" i="2"/>
  <c r="E121"/>
  <c r="H185"/>
  <c r="G185"/>
  <c r="E164"/>
  <c r="E23" i="1"/>
  <c r="F185" i="2"/>
  <c r="E81"/>
  <c r="E182"/>
  <c r="E154"/>
  <c r="E185"/>
</calcChain>
</file>

<file path=xl/sharedStrings.xml><?xml version="1.0" encoding="utf-8"?>
<sst xmlns="http://schemas.openxmlformats.org/spreadsheetml/2006/main" count="692" uniqueCount="292">
  <si>
    <t>ПЕРЕЧЕНЬ МЕРОПРИЯТИЙ ПО РЕАЛИЗАЦИИ МУНИЦИПАЛЬНОЙ ПРОГРАММЫ</t>
  </si>
  <si>
    <t>Развитие жилищно-коммунального хозяйства МО "Свердловское городское поселение" на 2015-2017 годы</t>
  </si>
  <si>
    <t>Подпрограмма. Содержание и ремонт жилищного фонда МО "Свердловское городское поселение"</t>
  </si>
  <si>
    <t xml:space="preserve">№  </t>
  </si>
  <si>
    <t>Наименование</t>
  </si>
  <si>
    <t>Источники финансирования</t>
  </si>
  <si>
    <t>Срок исполнения</t>
  </si>
  <si>
    <t>Всего</t>
  </si>
  <si>
    <t>Объем финансирования по годам (тыс. руб.)</t>
  </si>
  <si>
    <t>Ответственный</t>
  </si>
  <si>
    <t>Ожидаемый результат</t>
  </si>
  <si>
    <t>п/п</t>
  </si>
  <si>
    <t>мероприятия</t>
  </si>
  <si>
    <t>(тыс. руб.)</t>
  </si>
  <si>
    <t>за выполнение мероприятия</t>
  </si>
  <si>
    <t>1.1</t>
  </si>
  <si>
    <t>Бюджет МО</t>
  </si>
  <si>
    <t>2015-2017</t>
  </si>
  <si>
    <t>Отдел по управлению ЖКХ администрации</t>
  </si>
  <si>
    <t>1.2</t>
  </si>
  <si>
    <t xml:space="preserve">Бюджет МО </t>
  </si>
  <si>
    <t>1.3</t>
  </si>
  <si>
    <t>1.4</t>
  </si>
  <si>
    <t>Установка индивидуальных приборов учёта</t>
  </si>
  <si>
    <t>1.5</t>
  </si>
  <si>
    <t>1.6</t>
  </si>
  <si>
    <t>Итого по разделу 1., в т.ч.:</t>
  </si>
  <si>
    <t>Другие источники</t>
  </si>
  <si>
    <t>Итого по подпрограмме, в т.ч.:</t>
  </si>
  <si>
    <t>Подпрограмма. Развитие коммунальной инфраструктуры МО "Свердловское городское поселение"</t>
  </si>
  <si>
    <t>2.1. Система водоснабжения и водоотведения</t>
  </si>
  <si>
    <t>2.1.1</t>
  </si>
  <si>
    <t>Проведение обследования, подготовка ТЭО, выполнение работ по разработке ПСД по реконструкции ВОС мкрн 2</t>
  </si>
  <si>
    <t>2.1.2</t>
  </si>
  <si>
    <t>Проведение ремонтных работ на объектах ВКХ мкрн 1, мкрн 2, д. Новосаратовка, Невский лесопарк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</si>
  <si>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</si>
  <si>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</si>
  <si>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</si>
  <si>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</si>
  <si>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</si>
  <si>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</si>
  <si>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</si>
  <si>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</si>
  <si>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</si>
  <si>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Сети водоснабжения мкр.1</t>
  </si>
  <si>
    <t>Ремонт сетей ХВС от д.1 с врезкой в водовод по Западному проезду (230 м, D-150, полиэтилен) и от д.5 с врезкой в водовод по Западному проезду (515 м, D-160, полиэтилен)</t>
  </si>
  <si>
    <t>Ремонт сетей ХВС от д.40 до д.39 мкрн.1, переподключением д.д. 40 и 38, с установкой отсекающих задвижек (145 м, D-225, полиэтилен)</t>
  </si>
  <si>
    <t>Прокладка водопроводных сетей под площадью Надежд к домам №39 и №36</t>
  </si>
  <si>
    <t>Разработка проектной документации на реконструкцию сетей наружного водоснабжения и водоотведения, г.п. им. Свердлова мкр.1, мкр.2</t>
  </si>
  <si>
    <t>Ремонт сетей ХВС от д.19 до д.40 мкрн. 1, с переподключением д.д. 29,30, нового д.18Г, поликлиники, казармы, д.д. 44,45, колбасного цеха, д.д.19,20,25,28,33 и установки отсекающей задвижки (185 м, D-225, полиэтилен)</t>
  </si>
  <si>
    <t>Разработка и согласование схемы водоснабжения и водоотведения в соответствии с требованиями 416-ФЗ</t>
  </si>
  <si>
    <t>Сети водоснабжения мкр.2</t>
  </si>
  <si>
    <t>Сети водоснабжения дер. Новосаратовка</t>
  </si>
  <si>
    <t>КОС Невский лесопарк</t>
  </si>
  <si>
    <t>Проведение обследования, подготовка ТЭО, выполнение работ по разработке ПСД по реконструкции КОС Невский лесопарк</t>
  </si>
  <si>
    <t>Ремонт и замена оборудования КОС Невский Лесопарк</t>
  </si>
  <si>
    <t>Сети водоотведения</t>
  </si>
  <si>
    <t>Ремонт участка напорной канализации с заменой на трубу ПНД от дома-интерната до КОС</t>
  </si>
  <si>
    <t>Ремонт напорного канализационного коллектора от поворота на "Союз 96" до ул. Дачная и протяженностью 1250 м, г.п. им. Свердлова. мкрн.2</t>
  </si>
  <si>
    <t>Итого по разделу 2.1., в т.ч.:</t>
  </si>
  <si>
    <t>2.2.1</t>
  </si>
  <si>
    <t>Ремонт сетей ливневой канализации, г.п. им. Свердлова мкр1, мкр2</t>
  </si>
  <si>
    <t>Администраци МО</t>
  </si>
  <si>
    <t>2.2.2</t>
  </si>
  <si>
    <t>Неотложные работы в паводковый период</t>
  </si>
  <si>
    <t>2.2.3</t>
  </si>
  <si>
    <t>2015-2018</t>
  </si>
  <si>
    <t>Итого по разделу 2.2., в т.ч.:</t>
  </si>
  <si>
    <t>2.3. Система теплоснабжения</t>
  </si>
  <si>
    <t>2.3.1</t>
  </si>
  <si>
    <t>Реконструкция участка ТС и ГВС от ТК 2 до ввода в дом №36, мкрн.1</t>
  </si>
  <si>
    <t>снижение износа тепловых сетей;
- уменьшение тепловых потерь; 
- улучшение качества предоставляемых услуг потребителям</t>
  </si>
  <si>
    <t>2.3.2</t>
  </si>
  <si>
    <t>Реконструкция участка надземной ТС и ГВС от котельной №4 с установкой двух ТК</t>
  </si>
  <si>
    <t>2.3.3</t>
  </si>
  <si>
    <t>Актуализация схемы теплоснабжения</t>
  </si>
  <si>
    <t>2.3.4</t>
  </si>
  <si>
    <t>Ремонт участка ТС от ТК10 до дома №7 с заменой ТК</t>
  </si>
  <si>
    <t>2.3.5</t>
  </si>
  <si>
    <t>Ремонт участка ТС от ТК11 до ТК16</t>
  </si>
  <si>
    <t>2.3.6</t>
  </si>
  <si>
    <t>Ремонт участка ТС от ТК 16 до дома №53 с заменой ТК и подключением дома №49 в мкрн.2</t>
  </si>
  <si>
    <t>2.3.7</t>
  </si>
  <si>
    <t>Разработка, сбор и изготовление исходно-разрешительной документации для разработки проекта на ТС и ГВС к школе, поликлинике и новому дому</t>
  </si>
  <si>
    <t>2.3.8</t>
  </si>
  <si>
    <t>Разработка проекта на ТС и ГВС к школе, поликлинике и новому дому мкрн.1</t>
  </si>
  <si>
    <t>Разработка проекта по капитальному ремонту участков трубопроводов тепловых сетей и ГВС мкрн.1</t>
  </si>
  <si>
    <t>Ремонт ТС и сетей ГВС от дома №7 до дома №8, мкрн.1</t>
  </si>
  <si>
    <t>Ремонт металлических баков-аккумуляторов с выполнением антикоррозийной защиты внутренней поверхности на котельной №4, мкрн.1</t>
  </si>
  <si>
    <t>Ремонт парового котла ДКВР 4-13 ст. №3 на котельной №9, мкрн.2</t>
  </si>
  <si>
    <t>Реконструкция участка тепловой сети от ТК 3.4 до строящегося дома, квлючая камеру ТК 3.5</t>
  </si>
  <si>
    <t>Реконструкция тепловых сетей. Участок тепловых сетей от ТК3 до ТК3.1, включая камеру, от ТК3.1 до ТК3.6, включая камеру</t>
  </si>
  <si>
    <t>Реконструкция тепловых сетей. Участок тепловых сетей от ТК3.1 до ТК3.4, включая камеру</t>
  </si>
  <si>
    <t>Итого по разделу 2.3., в т.ч.:</t>
  </si>
  <si>
    <t>2.4. Газификация</t>
  </si>
  <si>
    <t>2.4.1</t>
  </si>
  <si>
    <t>Выполнение СМР сетей газоснабжения ул.Овцынская, Ермаковская, Петрозаводская.</t>
  </si>
  <si>
    <t>2.4.2</t>
  </si>
  <si>
    <t>Разработка проекта газоснабжения ул. Ольховая, Дачная, Болотная</t>
  </si>
  <si>
    <t>2.4.3</t>
  </si>
  <si>
    <t>Разработка проектно-сметной документации по объекту: газоснабжение многоквартирного жилого дома, расположенного по адресу: ЛО, Всеволожский р-н, г.п. им. Свердлова, уч.18Г</t>
  </si>
  <si>
    <t>2.4.4</t>
  </si>
  <si>
    <t>Разработка схем газоснабжения</t>
  </si>
  <si>
    <t>2.4.5</t>
  </si>
  <si>
    <t>2.4.6</t>
  </si>
  <si>
    <t>Итого по разделу 2.4., в т.ч.:</t>
  </si>
  <si>
    <t>2.5. Электроснабжение</t>
  </si>
  <si>
    <t>2.5.1</t>
  </si>
  <si>
    <t>Перевод КОС на вторую категорию надёжности электроснабжения. (Договор о технологическом присоединении). СМР в границах КОС.</t>
  </si>
  <si>
    <t>2.5.2</t>
  </si>
  <si>
    <t>Оплата за технологические присоединения к сетям ОАО «Ленэнерго» (здание бани)</t>
  </si>
  <si>
    <t>2.5.3</t>
  </si>
  <si>
    <t>Расчёт и закупка мощностей на сети уличного освещения</t>
  </si>
  <si>
    <t>2.5.4</t>
  </si>
  <si>
    <t>Инженерно-изыскательские работы и разработка проектно-сметной документации по сетям уличного освещения на территории МО "Свердловское городское поселение", согласование проектной документации</t>
  </si>
  <si>
    <t>2.5.5</t>
  </si>
  <si>
    <t>Строительство уличного освещения Береговой линии от д. №1 до ул. Озерная г.п. им. Свердлова, мкрн.1</t>
  </si>
  <si>
    <t>2.5.6</t>
  </si>
  <si>
    <t>Строительство уличного освещения у д.д. №№53-55 г.п. им. Свердлова, мкрн.2</t>
  </si>
  <si>
    <t>2.5.7</t>
  </si>
  <si>
    <t>2.5.8</t>
  </si>
  <si>
    <t>Итого по разделу 2.5., в т.ч.:</t>
  </si>
  <si>
    <t>2.6. Реконструкция здания бани</t>
  </si>
  <si>
    <t>2.6.1</t>
  </si>
  <si>
    <t>Реконструкция здания бани г.п. им. Свеврдлова, мкрн 2, дом № 2</t>
  </si>
  <si>
    <t>Итого по разделу 2.6., в т.ч.:</t>
  </si>
  <si>
    <t>2.7. Приобретение машин, механизмов для эксплуатации муниципального имущества</t>
  </si>
  <si>
    <t>2.7.1</t>
  </si>
  <si>
    <t>Экскаватор-погрузчик</t>
  </si>
  <si>
    <t>2.7.2</t>
  </si>
  <si>
    <t>Автомобиль самосвал</t>
  </si>
  <si>
    <t>2.7.3</t>
  </si>
  <si>
    <t>Трассоискатель</t>
  </si>
  <si>
    <t>2.7.4</t>
  </si>
  <si>
    <t>Прочистная машина</t>
  </si>
  <si>
    <t>2.7.5</t>
  </si>
  <si>
    <t>Грузовой автомобиль для проведения аварийных работ</t>
  </si>
  <si>
    <t>Разработка технического отчета по результатам обследования несущих конструкций, мкрн.1 дома №№ 6,11,17,23,24,25,26,27,28, мкрн.2 дома №№ 23,24,25,30,35, ул.Петрозаводская д.5, д.Новоаратовка д.132</t>
  </si>
  <si>
    <t>1.7</t>
  </si>
  <si>
    <t>Проведение обследования и подготовка ТЭО по реконструкции ВОС-2 мкр.1</t>
  </si>
  <si>
    <t>Ремонт кровли ВОС-2 мкрн 1</t>
  </si>
  <si>
    <t>Разработка схемы водоснабжения и водоотведения МО "СГП"</t>
  </si>
  <si>
    <t>Проектирование 3-х водомерных узлов Ду 250 на территории ВОС-2, мкрн.1</t>
  </si>
  <si>
    <t>Проектно-изыскательские работы по реконструкции водовода на территории ВОС-1 от башни колодца до станции первого подъема 2 Ду 300 и от станции второго подъема до распределительного колодца за границами территории ВОС-1 Ду 200</t>
  </si>
  <si>
    <t>Проектно-изыскательские работы по реконструкции ВОС-1, мкр.2</t>
  </si>
  <si>
    <t>Проектно-изыскательские работы по реконструкции ВОС-2, мкр.1</t>
  </si>
  <si>
    <t>Проектирование 2-х водомерных узлов Ду 150 на территории ВОС-2, мкрн.1</t>
  </si>
  <si>
    <t>Проект реконструкции участка сети ХВС от 13-ой линии до 8-ой линии ул.Овцинская г.п.им.Свердлова мкр.1 с переподключением абонентов</t>
  </si>
  <si>
    <t>Работы по реконструкции водовода по территории ВОС-1 от башни колодца до станции первого подъема 2 Ду 300 и от станции второго подъема до распределительного колодца за границами территории ВОС-1 Ду200</t>
  </si>
  <si>
    <t>Работы по реконструкции водовода Ду 110 от дома № 31 до школы и водовода Ду 160 от колодца с задвижкой у д.1 по Западному проезду до врезки в водовод Ду 160 с переподключением абонентов</t>
  </si>
  <si>
    <t>Ремонтные работы по реконструкции сетей водоснабжения Ду 110 в д.Новосаратовка от дома № 140 до д.№ 58 по ул.Новосаратовская с организацией кольцевания по ул.Полевой</t>
  </si>
  <si>
    <t>Ремонт водовода Ду 160мм от д.1, вдоль д.1а до д.5 (закольцовка)</t>
  </si>
  <si>
    <t>Ремонт участка трубопровода ХВС, протяженностью 30 м (г.п.им.Свердлова, мкрн.1, д.18, КДЦ "Нева")</t>
  </si>
  <si>
    <t>Проектно-изыскательские работы  по реконструкции водовода Ду 110 от дома № 31 до школы и водовода Ду 160 от колодца с задвижкой у д.1 по Западному проезду до врезки в водовод Ду 160 с переподключением абонентов</t>
  </si>
  <si>
    <t>Ремонт сетей ХВС от д.16 до д.17 (по территории НКЗ 160 м, D-150, полиэтилен)</t>
  </si>
  <si>
    <t>Проектирование и замена водовода от д.31 до ВОС-2 до магазина ул.Щербинка 2-ая линия</t>
  </si>
  <si>
    <t>Проектно-изыскательские работы  по реконструкции водовода Ду 63/110 по ул.Октябрьская  линии 1,2 ул.Петрова Дача с переподключением абонентов</t>
  </si>
  <si>
    <t>Проектно-изыскательские работы  по реконструкции водовода Ду 63/110 по ул.Озерная с переподключением абонентов</t>
  </si>
  <si>
    <t>Ремонтные работы системы ХВС с установкой отсекающих задвижек домов №№30,31,32,47,48,49,53 мкрн.2</t>
  </si>
  <si>
    <t>Ремонтные работы системы ХВС с установкой отсекающих задвижек домов №№36,39 мкрн.1</t>
  </si>
  <si>
    <t>Установка отсекающих задвижек Ду150 мм на водопроводе, г.п.им.Свердлова мкр.1, мкр.2</t>
  </si>
  <si>
    <t>Проектно-изыскательские работы по реконструкции сетей водоснабжения Ду 110 в д.Новосаратовка от д.140 до д.58 по ул.Новосаратовской с организацией кольцевания по ул.Полевой</t>
  </si>
  <si>
    <t>Ремонт участка канализации, мкрн.1. д.1 (администрация)</t>
  </si>
  <si>
    <t>Обслуживание и ремонт сетей ливневой канализации на территории МО "СГП"</t>
  </si>
  <si>
    <t>Проектирование участка сети ливневой канализации от д.31 мкрн.1 до точки сброса</t>
  </si>
  <si>
    <t>Очистка дренажных канав</t>
  </si>
  <si>
    <t>Проектирование сети самотечной канализации от Союз 96 д.12 до КНС мкрн.2</t>
  </si>
  <si>
    <t>Строительство участка сети ливневой канализации от д.31 мкрн.1 до точки сброса</t>
  </si>
  <si>
    <t>Восстановление водоотводных канав д.Новосаратовка</t>
  </si>
  <si>
    <t>Подготовка ПСД  по реконструкции котельной № 9 с заменой газоиспользующего оборудования</t>
  </si>
  <si>
    <t>Замена парового котла ДКВР4-13 ст.№3 на котельной № 9 в соответствии с ПСД, мкрн.2</t>
  </si>
  <si>
    <t>Ремонт сетей теплоснабжения (вводы в дома №№25,26,27,28 от центральной трассы)</t>
  </si>
  <si>
    <t>Экспертиза, заключение по ПСД сетей газоснабжения по ул.Овцинская, ул.Овцинская с 1-ой по 11-ю линии, ул.Петрозаводская, ул.Ермаковская</t>
  </si>
  <si>
    <t>Строительство участка газопровода от места врезки до участка № 18г, мкрн.1</t>
  </si>
  <si>
    <t>2.4.7</t>
  </si>
  <si>
    <t>2.4.8</t>
  </si>
  <si>
    <t>2.4.9</t>
  </si>
  <si>
    <t>2.4.10</t>
  </si>
  <si>
    <t>Строительство газопровода по ул.Овцинская, Ермаковская, Петрозаводская</t>
  </si>
  <si>
    <t>Разработка схемы сетей уличного наружного освещения на территории населенных пунктов МО "СГП"</t>
  </si>
  <si>
    <t>Устройство узлов учета по линиям уличного освещения</t>
  </si>
  <si>
    <t>Выполнение работ по ремонту муниципальных жилых помещений</t>
  </si>
  <si>
    <t xml:space="preserve">Установка 2-х водомерных узлов Ду 250 на территории ВОС-2, мкрн.1 </t>
  </si>
  <si>
    <t>Работы по реконструкции водовода Д63/110 по ул. Октябрьская лин.1,2,3 с переподключением абонентов, расположенных по адресу: Ленинградская область, Всеволожский район, г.п.им.Свердлова, мкр.1.</t>
  </si>
  <si>
    <t>Работы по реконструкции водовода Д63/110 по ул. Озерная с переподключением абонентов, расположенных по адресу: Ленинградская область, Всеволожский район, г.п.им.Свердлова, мкр.1.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</si>
  <si>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</si>
  <si>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</si>
  <si>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</si>
  <si>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</si>
  <si>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</si>
  <si>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</si>
  <si>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</si>
  <si>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</si>
  <si>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</si>
  <si>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</si>
  <si>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</si>
  <si>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</si>
  <si>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</si>
  <si>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</si>
  <si>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</si>
  <si>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</si>
  <si>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</si>
  <si>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</si>
  <si>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</si>
  <si>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</si>
  <si>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</si>
  <si>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</si>
  <si>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</si>
  <si>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</si>
  <si>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</si>
  <si>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</si>
  <si>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</si>
  <si>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2.8.1</t>
  </si>
  <si>
    <t>2.8.2</t>
  </si>
  <si>
    <t xml:space="preserve"> Взносы на капитальный ремонт общего имущества в МКД (муниципальная собственность)</t>
  </si>
  <si>
    <t>Долевое софинансированию капитального ремонта общего имущества МКД в соответствии с ЖК</t>
  </si>
  <si>
    <t>Расходы на содержание и коммунальные услуги незаселенного муниципального жилого фонда</t>
  </si>
  <si>
    <t>Текущие расходы в сфере жилищного хозяйства (экспертиза, обследования жилья и прочие)</t>
  </si>
  <si>
    <t>Актуализация  схемы водоснабжения и водоотведения МО "СГП"</t>
  </si>
  <si>
    <t>Установка 3-х водомерных узлов Ду 150 на территории ВОС-1, мкрн.2</t>
  </si>
  <si>
    <t>Водолазные работы на водозаборе ВОС-1, мкрн.2, г.п.им.Свердлова</t>
  </si>
  <si>
    <t>Ремонт водовода Ду 110 мм от дома № 49 до дома № 53 с установкой отсекающей задвижки, мкрн.2, г.п.им.Свердлова</t>
  </si>
  <si>
    <t>МУКП СКС</t>
  </si>
  <si>
    <t>Закупка дробилки для измельчения мусора в сточных водах КНС -1, КОС</t>
  </si>
  <si>
    <t>Закупка ПЧ на объекты ВОС-1, г.п.им.Свердлова. мкрн.2</t>
  </si>
  <si>
    <t>Котельная № 4</t>
  </si>
  <si>
    <t xml:space="preserve">Экспертное техническое диагностирование трубопроводов пара </t>
  </si>
  <si>
    <t xml:space="preserve">Экспертиза промышленной безопасности газового оборудования и наружных газопроводов </t>
  </si>
  <si>
    <t>Экспертиза промышленной безопасности газового оборудования и газопроводов ГРУ-2шт. И ШРП</t>
  </si>
  <si>
    <t>Экспертиза промышленной безопасности внутрицеховых газопроводов и  газового оборудования котлов -ЭТД</t>
  </si>
  <si>
    <t>Котельная № 9</t>
  </si>
  <si>
    <t>Экспертиза промышленной безопасности газового оборудования и газопроводов ГРУ-1 шт.</t>
  </si>
  <si>
    <t>Техническое перевооружение автоматики безопасности и регулирования горелки</t>
  </si>
  <si>
    <t>Закупка вторых автоматических грабель, КОС</t>
  </si>
  <si>
    <t>Подготовка документации (ведомость объемов работ), проведение экспертизы (проектно-сметной документации, результатов инженерных изысканий,  оказанных услуг и товаров), привличение специализированных организаций</t>
  </si>
  <si>
    <t>Проект газоснабжения  объектов в п. Красная Заря и дер. Невский Парклесхоз</t>
  </si>
  <si>
    <t>Выполнение работ по выносу водопровода из подвала, подлежащего сносу многоквартирного дома № 9 с переподключением частного дома № 10 в г.п.им.Свердлова, мкрн.2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</si>
  <si>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</si>
  <si>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</si>
  <si>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</si>
  <si>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</si>
  <si>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</si>
  <si>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</si>
  <si>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</si>
  <si>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</si>
  <si>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</si>
  <si>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</si>
  <si>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Прочие затраты</t>
  </si>
  <si>
    <t>Замена водовода Д325 от дома № 37 до дома № 9 с переподключением абонентов и установкой пожарных гидрантов, мкрн.1, г.п.им.Свердлова</t>
  </si>
  <si>
    <t>1.8</t>
  </si>
  <si>
    <t>2.1.22</t>
  </si>
  <si>
    <t>2.1.23</t>
  </si>
  <si>
    <t>2.1.24</t>
  </si>
  <si>
    <t>МУКП "СКС"</t>
  </si>
  <si>
    <t>2.2.50</t>
  </si>
  <si>
    <t>2.2.51</t>
  </si>
  <si>
    <t>Разработка проекта распределительного газопровода по ул.Овцинская, ул.Овцинская с 1-ой по 11-ю линии, мкрн.1, г.п.им.Свердлова с учетом существующего проекта планировки территории</t>
  </si>
  <si>
    <t>Проектирование и строительство инженерных сетей по программе переселения граждан (185-Фз), мкр.2</t>
  </si>
  <si>
    <t xml:space="preserve"> Строительства сетей газоснабжения по ул.Овцинская, ул.Овцинская с 1-ой по 11-ю линии, ул.Петрозаводская, ул.Ермаковская</t>
  </si>
  <si>
    <t>2.8. Текущие расходы</t>
  </si>
  <si>
    <t>Итого по разделу 2.8., в т.ч.:</t>
  </si>
  <si>
    <t>Итого по разделу 2.9., в т.ч.:</t>
  </si>
  <si>
    <t>2.2. Система водоотведения поверхностных дождевых и грунтовых сточных вод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</si>
  <si>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</si>
  <si>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</si>
  <si>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</si>
  <si>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</si>
  <si>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</si>
  <si>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</si>
  <si>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</si>
  <si>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</si>
  <si>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</si>
  <si>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</si>
  <si>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</si>
  <si>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</si>
  <si>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</si>
  <si>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</si>
  <si>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</si>
  <si>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</si>
  <si>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</si>
  <si>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</si>
  <si>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</si>
  <si>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</si>
  <si>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</si>
  <si>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</si>
  <si>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</si>
  <si>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</si>
  <si>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</si>
  <si>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Экспертиза промышленной безопасности котла ДКВР-4/13</t>
  </si>
  <si>
    <t>Ремонт котла КВГМ</t>
  </si>
  <si>
    <t xml:space="preserve">Приложение № 1 </t>
  </si>
  <si>
    <t>Приложение № 2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</si>
</sst>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0" xfId="0" applyFont="1"/>
    <xf numFmtId="49" fontId="7" fillId="0" borderId="9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164" fontId="7" fillId="0" borderId="9" xfId="0" applyNumberFormat="1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0" xfId="0" applyFont="1"/>
    <xf numFmtId="0" fontId="7" fillId="0" borderId="19" xfId="0" applyFont="1" applyBorder="1" applyAlignment="1">
      <alignment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0" fillId="0" borderId="0" xfId="0" applyBorder="1"/>
    <xf numFmtId="164" fontId="0" fillId="0" borderId="0" xfId="0" applyNumberFormat="1"/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Border="1"/>
    <xf numFmtId="164" fontId="10" fillId="0" borderId="9" xfId="0" applyNumberFormat="1" applyFont="1" applyBorder="1" applyAlignment="1">
      <alignment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justify" vertical="center" wrapText="1"/>
    </xf>
    <xf numFmtId="49" fontId="7" fillId="3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9" fontId="13" fillId="0" borderId="0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49" fontId="7" fillId="0" borderId="11" xfId="0" applyNumberFormat="1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2" fontId="7" fillId="0" borderId="9" xfId="0" applyNumberFormat="1" applyFont="1" applyFill="1" applyBorder="1" applyAlignment="1">
      <alignment horizontal="left" vertical="center" wrapText="1"/>
    </xf>
    <xf numFmtId="2" fontId="7" fillId="0" borderId="9" xfId="0" applyNumberFormat="1" applyFont="1" applyFill="1" applyBorder="1" applyAlignment="1">
      <alignment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vertical="center" wrapText="1"/>
    </xf>
    <xf numFmtId="2" fontId="7" fillId="0" borderId="9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2" fontId="10" fillId="0" borderId="12" xfId="0" applyNumberFormat="1" applyFont="1" applyBorder="1" applyAlignment="1">
      <alignment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justify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2" fontId="10" fillId="0" borderId="12" xfId="0" applyNumberFormat="1" applyFont="1" applyFill="1" applyBorder="1" applyAlignment="1">
      <alignment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2" fontId="7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/>
    </xf>
    <xf numFmtId="9" fontId="13" fillId="0" borderId="9" xfId="0" applyNumberFormat="1" applyFont="1" applyBorder="1" applyAlignment="1">
      <alignment vertical="center" wrapText="1"/>
    </xf>
    <xf numFmtId="2" fontId="8" fillId="0" borderId="9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vertical="center" wrapText="1"/>
    </xf>
    <xf numFmtId="2" fontId="10" fillId="2" borderId="9" xfId="0" applyNumberFormat="1" applyFont="1" applyFill="1" applyBorder="1" applyAlignment="1">
      <alignment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vertical="center" wrapText="1"/>
    </xf>
    <xf numFmtId="2" fontId="7" fillId="0" borderId="17" xfId="0" applyNumberFormat="1" applyFont="1" applyBorder="1" applyAlignment="1">
      <alignment vertical="center" wrapText="1"/>
    </xf>
    <xf numFmtId="2" fontId="10" fillId="0" borderId="17" xfId="0" applyNumberFormat="1" applyFont="1" applyBorder="1" applyAlignment="1">
      <alignment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vertic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32" xfId="0" applyNumberFormat="1" applyFont="1" applyBorder="1" applyAlignment="1">
      <alignment vertical="center" wrapText="1"/>
    </xf>
    <xf numFmtId="2" fontId="7" fillId="2" borderId="12" xfId="0" applyNumberFormat="1" applyFont="1" applyFill="1" applyBorder="1" applyAlignment="1">
      <alignment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view="pageBreakPreview" topLeftCell="A10" zoomScale="115" zoomScaleNormal="100" zoomScaleSheetLayoutView="115" workbookViewId="0">
      <selection activeCell="E8" sqref="E8"/>
    </sheetView>
  </sheetViews>
  <sheetFormatPr defaultRowHeight="15"/>
  <cols>
    <col min="1" max="1" width="8.7109375" bestFit="1" customWidth="1"/>
    <col min="2" max="2" width="46.28515625" bestFit="1" customWidth="1"/>
    <col min="3" max="3" width="17.42578125" customWidth="1"/>
    <col min="5" max="5" width="11.7109375" customWidth="1"/>
    <col min="6" max="6" width="10.7109375" customWidth="1"/>
    <col min="7" max="7" width="10.42578125" customWidth="1"/>
    <col min="8" max="8" width="10.7109375" customWidth="1"/>
    <col min="9" max="9" width="16.5703125" bestFit="1" customWidth="1"/>
    <col min="10" max="10" width="15.85546875" customWidth="1"/>
  </cols>
  <sheetData>
    <row r="1" spans="1:10">
      <c r="A1" s="188" t="s">
        <v>290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8.75">
      <c r="A3" s="187" t="s">
        <v>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8.75">
      <c r="A4" s="187" t="s">
        <v>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9.5" thickBo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</row>
    <row r="6" spans="1:10" s="2" customFormat="1" ht="12.75">
      <c r="A6" s="1" t="s">
        <v>3</v>
      </c>
      <c r="B6" s="1" t="s">
        <v>4</v>
      </c>
      <c r="C6" s="178" t="s">
        <v>5</v>
      </c>
      <c r="D6" s="178" t="s">
        <v>6</v>
      </c>
      <c r="E6" s="1" t="s">
        <v>7</v>
      </c>
      <c r="F6" s="180" t="s">
        <v>8</v>
      </c>
      <c r="G6" s="181"/>
      <c r="H6" s="182"/>
      <c r="I6" s="1" t="s">
        <v>9</v>
      </c>
      <c r="J6" s="178" t="s">
        <v>10</v>
      </c>
    </row>
    <row r="7" spans="1:10" s="2" customFormat="1" ht="26.25" thickBot="1">
      <c r="A7" s="3" t="s">
        <v>11</v>
      </c>
      <c r="B7" s="3" t="s">
        <v>12</v>
      </c>
      <c r="C7" s="179"/>
      <c r="D7" s="179"/>
      <c r="E7" s="3" t="s">
        <v>13</v>
      </c>
      <c r="F7" s="183"/>
      <c r="G7" s="184"/>
      <c r="H7" s="185"/>
      <c r="I7" s="3" t="s">
        <v>14</v>
      </c>
      <c r="J7" s="179"/>
    </row>
    <row r="8" spans="1:10" s="2" customFormat="1" ht="15.75" customHeight="1" thickBot="1">
      <c r="A8" s="4"/>
      <c r="B8" s="4"/>
      <c r="C8" s="4"/>
      <c r="D8" s="4"/>
      <c r="E8" s="4"/>
      <c r="F8" s="5">
        <v>2015</v>
      </c>
      <c r="G8" s="5">
        <v>2016</v>
      </c>
      <c r="H8" s="5">
        <v>2017</v>
      </c>
      <c r="I8" s="4"/>
      <c r="J8" s="186"/>
    </row>
    <row r="9" spans="1:10" s="2" customFormat="1" ht="12.7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8">
        <v>10</v>
      </c>
    </row>
    <row r="10" spans="1:10" s="16" customFormat="1" ht="41.25" customHeight="1">
      <c r="A10" s="9" t="s">
        <v>15</v>
      </c>
      <c r="B10" s="10" t="s">
        <v>214</v>
      </c>
      <c r="C10" s="11" t="s">
        <v>16</v>
      </c>
      <c r="D10" s="12" t="s">
        <v>17</v>
      </c>
      <c r="E10" s="108">
        <f>F10+G10+H10</f>
        <v>6636.9000000000005</v>
      </c>
      <c r="F10" s="108">
        <v>2112.3000000000002</v>
      </c>
      <c r="G10" s="108">
        <v>2112.3000000000002</v>
      </c>
      <c r="H10" s="108">
        <v>2412.3000000000002</v>
      </c>
      <c r="I10" s="14" t="s">
        <v>18</v>
      </c>
      <c r="J10" s="15"/>
    </row>
    <row r="11" spans="1:10" s="16" customFormat="1" ht="38.25">
      <c r="A11" s="9" t="s">
        <v>19</v>
      </c>
      <c r="B11" s="17" t="s">
        <v>181</v>
      </c>
      <c r="C11" s="11" t="s">
        <v>20</v>
      </c>
      <c r="D11" s="12" t="s">
        <v>17</v>
      </c>
      <c r="E11" s="108">
        <f t="shared" ref="E11:E16" si="0">F11+G11+H11</f>
        <v>3400</v>
      </c>
      <c r="F11" s="130">
        <v>1600</v>
      </c>
      <c r="G11" s="109">
        <v>800</v>
      </c>
      <c r="H11" s="109">
        <v>1000</v>
      </c>
      <c r="I11" s="14" t="s">
        <v>18</v>
      </c>
      <c r="J11" s="15"/>
    </row>
    <row r="12" spans="1:10" s="16" customFormat="1" ht="45.75" customHeight="1">
      <c r="A12" s="9" t="s">
        <v>21</v>
      </c>
      <c r="B12" s="18" t="s">
        <v>215</v>
      </c>
      <c r="C12" s="11" t="s">
        <v>16</v>
      </c>
      <c r="D12" s="12" t="s">
        <v>17</v>
      </c>
      <c r="E12" s="108">
        <f t="shared" si="0"/>
        <v>3488.3389999999999</v>
      </c>
      <c r="F12" s="108">
        <v>100</v>
      </c>
      <c r="G12" s="109">
        <v>488.339</v>
      </c>
      <c r="H12" s="109">
        <v>2900</v>
      </c>
      <c r="I12" s="14" t="s">
        <v>18</v>
      </c>
      <c r="J12" s="15"/>
    </row>
    <row r="13" spans="1:10" s="16" customFormat="1" ht="45.75" customHeight="1">
      <c r="A13" s="9" t="s">
        <v>22</v>
      </c>
      <c r="B13" s="18" t="s">
        <v>216</v>
      </c>
      <c r="C13" s="11" t="s">
        <v>16</v>
      </c>
      <c r="D13" s="12" t="s">
        <v>17</v>
      </c>
      <c r="E13" s="108">
        <f>F13+G13+H13</f>
        <v>300</v>
      </c>
      <c r="F13" s="108">
        <v>0</v>
      </c>
      <c r="G13" s="109">
        <v>0</v>
      </c>
      <c r="H13" s="109">
        <v>300</v>
      </c>
      <c r="I13" s="14" t="s">
        <v>18</v>
      </c>
      <c r="J13" s="15"/>
    </row>
    <row r="14" spans="1:10" s="16" customFormat="1" ht="54.75" customHeight="1">
      <c r="A14" s="9" t="s">
        <v>24</v>
      </c>
      <c r="B14" s="18" t="s">
        <v>137</v>
      </c>
      <c r="C14" s="11" t="s">
        <v>16</v>
      </c>
      <c r="D14" s="12" t="s">
        <v>66</v>
      </c>
      <c r="E14" s="108">
        <f t="shared" si="0"/>
        <v>1100</v>
      </c>
      <c r="F14" s="108">
        <v>0</v>
      </c>
      <c r="G14" s="109">
        <v>1100</v>
      </c>
      <c r="H14" s="109">
        <v>0</v>
      </c>
      <c r="I14" s="14" t="s">
        <v>18</v>
      </c>
      <c r="J14" s="15"/>
    </row>
    <row r="15" spans="1:10" s="16" customFormat="1" ht="38.25">
      <c r="A15" s="9" t="s">
        <v>25</v>
      </c>
      <c r="B15" s="18" t="s">
        <v>23</v>
      </c>
      <c r="C15" s="11" t="s">
        <v>16</v>
      </c>
      <c r="D15" s="12" t="s">
        <v>17</v>
      </c>
      <c r="E15" s="108">
        <f t="shared" si="0"/>
        <v>794.16100000000006</v>
      </c>
      <c r="F15" s="108">
        <v>500</v>
      </c>
      <c r="G15" s="109">
        <v>294.161</v>
      </c>
      <c r="H15" s="109">
        <v>0</v>
      </c>
      <c r="I15" s="14" t="s">
        <v>18</v>
      </c>
      <c r="J15" s="19"/>
    </row>
    <row r="16" spans="1:10" s="16" customFormat="1" ht="38.25">
      <c r="A16" s="9" t="s">
        <v>138</v>
      </c>
      <c r="B16" s="20" t="s">
        <v>217</v>
      </c>
      <c r="C16" s="11" t="s">
        <v>16</v>
      </c>
      <c r="D16" s="12" t="s">
        <v>17</v>
      </c>
      <c r="E16" s="108">
        <f t="shared" si="0"/>
        <v>1770</v>
      </c>
      <c r="F16" s="108">
        <v>300</v>
      </c>
      <c r="G16" s="110">
        <v>970</v>
      </c>
      <c r="H16" s="110">
        <v>500</v>
      </c>
      <c r="I16" s="14" t="s">
        <v>18</v>
      </c>
      <c r="J16" s="22"/>
    </row>
    <row r="17" spans="1:10" s="16" customFormat="1" ht="56.25" customHeight="1">
      <c r="A17" s="9" t="s">
        <v>249</v>
      </c>
      <c r="B17" s="20" t="s">
        <v>234</v>
      </c>
      <c r="C17" s="11" t="s">
        <v>16</v>
      </c>
      <c r="D17" s="12" t="s">
        <v>17</v>
      </c>
      <c r="E17" s="108">
        <f>F17+G17+H17</f>
        <v>100</v>
      </c>
      <c r="F17" s="108">
        <v>0</v>
      </c>
      <c r="G17" s="110">
        <v>0</v>
      </c>
      <c r="H17" s="110">
        <v>100</v>
      </c>
      <c r="I17" s="14" t="s">
        <v>18</v>
      </c>
      <c r="J17" s="22"/>
    </row>
    <row r="18" spans="1:10" s="16" customFormat="1" ht="12.75">
      <c r="A18" s="23"/>
      <c r="B18" s="27" t="s">
        <v>26</v>
      </c>
      <c r="C18" s="25"/>
      <c r="D18" s="26"/>
      <c r="E18" s="13"/>
      <c r="F18" s="13"/>
      <c r="G18" s="21"/>
      <c r="H18" s="21"/>
      <c r="I18" s="25"/>
      <c r="J18" s="28"/>
    </row>
    <row r="19" spans="1:10" s="16" customFormat="1" ht="12.75">
      <c r="A19" s="29"/>
      <c r="B19" s="160" t="s">
        <v>20</v>
      </c>
      <c r="C19" s="161"/>
      <c r="D19" s="162"/>
      <c r="E19" s="131">
        <f>SUM(E10:E17)</f>
        <v>17589.400000000001</v>
      </c>
      <c r="F19" s="131">
        <f>SUM(F10:F16)</f>
        <v>4612.3</v>
      </c>
      <c r="G19" s="131">
        <f>SUM(G10:G16)</f>
        <v>5764.8</v>
      </c>
      <c r="H19" s="131">
        <f>SUM(H10:H17)</f>
        <v>7212.3</v>
      </c>
      <c r="I19" s="161"/>
      <c r="J19" s="163"/>
    </row>
    <row r="20" spans="1:10" s="16" customFormat="1" ht="13.5" thickBot="1">
      <c r="A20" s="35"/>
      <c r="B20" s="164" t="s">
        <v>27</v>
      </c>
      <c r="C20" s="165"/>
      <c r="D20" s="166"/>
      <c r="E20" s="167"/>
      <c r="F20" s="167"/>
      <c r="G20" s="165"/>
      <c r="H20" s="165"/>
      <c r="I20" s="165"/>
      <c r="J20" s="168"/>
    </row>
    <row r="21" spans="1:10" s="38" customFormat="1" ht="15.75" customHeight="1" thickBot="1">
      <c r="A21" s="174"/>
      <c r="B21" s="175"/>
      <c r="C21" s="175"/>
      <c r="D21" s="175"/>
      <c r="E21" s="175"/>
      <c r="F21" s="175"/>
      <c r="G21" s="175"/>
      <c r="H21" s="175"/>
      <c r="I21" s="175"/>
      <c r="J21" s="176"/>
    </row>
    <row r="22" spans="1:10" s="38" customFormat="1" ht="12.75">
      <c r="A22" s="169"/>
      <c r="B22" s="170" t="s">
        <v>28</v>
      </c>
      <c r="C22" s="170"/>
      <c r="D22" s="170"/>
      <c r="E22" s="171"/>
      <c r="F22" s="171"/>
      <c r="G22" s="170"/>
      <c r="H22" s="170"/>
      <c r="I22" s="170"/>
      <c r="J22" s="172"/>
    </row>
    <row r="23" spans="1:10" s="38" customFormat="1" ht="12.75">
      <c r="A23" s="29"/>
      <c r="B23" s="160" t="s">
        <v>20</v>
      </c>
      <c r="C23" s="160"/>
      <c r="D23" s="160"/>
      <c r="E23" s="131">
        <f>E19</f>
        <v>17589.400000000001</v>
      </c>
      <c r="F23" s="131">
        <f>F19</f>
        <v>4612.3</v>
      </c>
      <c r="G23" s="131">
        <f>G19</f>
        <v>5764.8</v>
      </c>
      <c r="H23" s="131">
        <f>H19</f>
        <v>7212.3</v>
      </c>
      <c r="I23" s="160"/>
      <c r="J23" s="173"/>
    </row>
    <row r="24" spans="1:10" s="38" customFormat="1" ht="13.5" thickBot="1">
      <c r="A24" s="43"/>
      <c r="B24" s="36" t="s">
        <v>27</v>
      </c>
      <c r="C24" s="36"/>
      <c r="D24" s="36"/>
      <c r="E24" s="44"/>
      <c r="F24" s="44"/>
      <c r="G24" s="36"/>
      <c r="H24" s="36"/>
      <c r="I24" s="36"/>
      <c r="J24" s="45"/>
    </row>
    <row r="25" spans="1:10" ht="15.7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33" spans="5:7">
      <c r="E33" s="48"/>
      <c r="F33" s="48"/>
      <c r="G33" s="48"/>
    </row>
  </sheetData>
  <mergeCells count="10">
    <mergeCell ref="A4:J4"/>
    <mergeCell ref="A1:J1"/>
    <mergeCell ref="A2:J2"/>
    <mergeCell ref="A3:J3"/>
    <mergeCell ref="A21:J21"/>
    <mergeCell ref="A5:J5"/>
    <mergeCell ref="C6:C7"/>
    <mergeCell ref="D6:D7"/>
    <mergeCell ref="F6:H7"/>
    <mergeCell ref="J6:J8"/>
  </mergeCells>
  <phoneticPr fontId="0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5"/>
  <sheetViews>
    <sheetView tabSelected="1" view="pageBreakPreview" zoomScaleNormal="100" zoomScaleSheetLayoutView="100" workbookViewId="0">
      <pane ySplit="4110" topLeftCell="A172" activePane="bottomLeft"/>
      <selection activeCell="A2" sqref="A2:J3"/>
      <selection pane="bottomLeft" activeCell="B135" sqref="B135"/>
    </sheetView>
  </sheetViews>
  <sheetFormatPr defaultRowHeight="15"/>
  <cols>
    <col min="1" max="1" width="8.7109375" bestFit="1" customWidth="1"/>
    <col min="2" max="2" width="46.28515625" bestFit="1" customWidth="1"/>
    <col min="3" max="3" width="17.42578125" customWidth="1"/>
    <col min="4" max="4" width="15.28515625" bestFit="1" customWidth="1"/>
    <col min="5" max="5" width="13.5703125" bestFit="1" customWidth="1"/>
    <col min="6" max="6" width="11.140625" bestFit="1" customWidth="1"/>
    <col min="7" max="8" width="13.5703125" bestFit="1" customWidth="1"/>
    <col min="9" max="9" width="16.5703125" bestFit="1" customWidth="1"/>
    <col min="10" max="10" width="15" customWidth="1"/>
  </cols>
  <sheetData>
    <row r="1" spans="1:10">
      <c r="A1" s="188" t="s">
        <v>291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91"/>
      <c r="B3" s="191"/>
      <c r="C3" s="191"/>
      <c r="D3" s="191"/>
      <c r="E3" s="191"/>
      <c r="F3" s="191"/>
      <c r="G3" s="191"/>
      <c r="H3" s="191"/>
      <c r="I3" s="191"/>
      <c r="J3" s="191"/>
    </row>
    <row r="4" spans="1:10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8.75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8.75">
      <c r="A6" s="187" t="s">
        <v>1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9.5" thickBot="1">
      <c r="A7" s="177" t="s">
        <v>29</v>
      </c>
      <c r="B7" s="177"/>
      <c r="C7" s="177"/>
      <c r="D7" s="177"/>
      <c r="E7" s="177"/>
      <c r="F7" s="177"/>
      <c r="G7" s="177"/>
      <c r="H7" s="177"/>
      <c r="I7" s="177"/>
      <c r="J7" s="177"/>
    </row>
    <row r="8" spans="1:10" s="2" customFormat="1" ht="12.75">
      <c r="A8" s="1" t="s">
        <v>3</v>
      </c>
      <c r="B8" s="1" t="s">
        <v>4</v>
      </c>
      <c r="C8" s="178" t="s">
        <v>5</v>
      </c>
      <c r="D8" s="178" t="s">
        <v>6</v>
      </c>
      <c r="E8" s="1" t="s">
        <v>7</v>
      </c>
      <c r="F8" s="180" t="s">
        <v>8</v>
      </c>
      <c r="G8" s="181"/>
      <c r="H8" s="182"/>
      <c r="I8" s="1" t="s">
        <v>9</v>
      </c>
      <c r="J8" s="178" t="s">
        <v>10</v>
      </c>
    </row>
    <row r="9" spans="1:10" s="2" customFormat="1" ht="26.25" thickBot="1">
      <c r="A9" s="3" t="s">
        <v>11</v>
      </c>
      <c r="B9" s="3" t="s">
        <v>12</v>
      </c>
      <c r="C9" s="179"/>
      <c r="D9" s="179"/>
      <c r="E9" s="3" t="s">
        <v>13</v>
      </c>
      <c r="F9" s="183"/>
      <c r="G9" s="184"/>
      <c r="H9" s="185"/>
      <c r="I9" s="3" t="s">
        <v>14</v>
      </c>
      <c r="J9" s="179"/>
    </row>
    <row r="10" spans="1:10" s="2" customFormat="1" ht="15.75" customHeight="1" thickBot="1">
      <c r="A10" s="4"/>
      <c r="B10" s="4"/>
      <c r="C10" s="4"/>
      <c r="D10" s="4"/>
      <c r="E10" s="4"/>
      <c r="F10" s="5">
        <v>2015</v>
      </c>
      <c r="G10" s="5">
        <v>2016</v>
      </c>
      <c r="H10" s="5">
        <v>2017</v>
      </c>
      <c r="I10" s="4"/>
      <c r="J10" s="186"/>
    </row>
    <row r="11" spans="1:10" s="2" customFormat="1" ht="13.5" thickBot="1">
      <c r="A11" s="49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1">
        <v>10</v>
      </c>
    </row>
    <row r="12" spans="1:10" s="2" customFormat="1" ht="12.75">
      <c r="A12" s="193" t="s">
        <v>30</v>
      </c>
      <c r="B12" s="194"/>
      <c r="C12" s="194"/>
      <c r="D12" s="194"/>
      <c r="E12" s="194"/>
      <c r="F12" s="194"/>
      <c r="G12" s="194"/>
      <c r="H12" s="194"/>
      <c r="I12" s="194"/>
      <c r="J12" s="195"/>
    </row>
    <row r="13" spans="1:10" s="2" customFormat="1" ht="38.25">
      <c r="A13" s="52" t="s">
        <v>31</v>
      </c>
      <c r="B13" s="53" t="s">
        <v>32</v>
      </c>
      <c r="C13" s="54" t="s">
        <v>20</v>
      </c>
      <c r="D13" s="55" t="s">
        <v>17</v>
      </c>
      <c r="E13" s="94">
        <f t="shared" ref="E13:E36" si="0">F13+G13+H13</f>
        <v>2300</v>
      </c>
      <c r="F13" s="94">
        <v>2300</v>
      </c>
      <c r="G13" s="94">
        <v>0</v>
      </c>
      <c r="H13" s="94">
        <v>0</v>
      </c>
      <c r="I13" s="56" t="s">
        <v>18</v>
      </c>
      <c r="J13" s="57"/>
    </row>
    <row r="14" spans="1:10" s="2" customFormat="1" ht="38.25">
      <c r="A14" s="52" t="s">
        <v>33</v>
      </c>
      <c r="B14" s="53" t="s">
        <v>34</v>
      </c>
      <c r="C14" s="54" t="s">
        <v>20</v>
      </c>
      <c r="D14" s="55" t="s">
        <v>17</v>
      </c>
      <c r="E14" s="94">
        <f t="shared" si="0"/>
        <v>3104.9</v>
      </c>
      <c r="F14" s="94">
        <v>3104.9</v>
      </c>
      <c r="G14" s="94">
        <v>0</v>
      </c>
      <c r="H14" s="94">
        <v>0</v>
      </c>
      <c r="I14" s="56" t="s">
        <v>18</v>
      </c>
      <c r="J14" s="57"/>
    </row>
    <row r="15" spans="1:10" s="2" customFormat="1" ht="38.25">
      <c r="A15" s="52" t="s">
        <v>35</v>
      </c>
      <c r="B15" s="92" t="s">
        <v>144</v>
      </c>
      <c r="C15" s="93" t="s">
        <v>16</v>
      </c>
      <c r="D15" s="94" t="s">
        <v>17</v>
      </c>
      <c r="E15" s="94">
        <f t="shared" si="0"/>
        <v>26668.06</v>
      </c>
      <c r="F15" s="138">
        <v>0</v>
      </c>
      <c r="G15" s="94">
        <v>7965.7</v>
      </c>
      <c r="H15" s="94">
        <v>18702.36</v>
      </c>
      <c r="I15" s="93" t="s">
        <v>18</v>
      </c>
      <c r="J15" s="95"/>
    </row>
    <row r="16" spans="1:10" s="2" customFormat="1" ht="38.25">
      <c r="A16" s="52" t="s">
        <v>36</v>
      </c>
      <c r="B16" s="92" t="s">
        <v>146</v>
      </c>
      <c r="C16" s="93" t="s">
        <v>16</v>
      </c>
      <c r="D16" s="94" t="s">
        <v>17</v>
      </c>
      <c r="E16" s="94">
        <f t="shared" si="0"/>
        <v>536</v>
      </c>
      <c r="F16" s="138">
        <v>0</v>
      </c>
      <c r="G16" s="94">
        <v>536</v>
      </c>
      <c r="H16" s="94">
        <v>0</v>
      </c>
      <c r="I16" s="93" t="s">
        <v>18</v>
      </c>
      <c r="J16" s="95"/>
    </row>
    <row r="17" spans="1:10" s="16" customFormat="1" ht="38.25">
      <c r="A17" s="52" t="s">
        <v>37</v>
      </c>
      <c r="B17" s="92" t="s">
        <v>139</v>
      </c>
      <c r="C17" s="93" t="s">
        <v>16</v>
      </c>
      <c r="D17" s="94" t="s">
        <v>17</v>
      </c>
      <c r="E17" s="94">
        <f t="shared" si="0"/>
        <v>1000</v>
      </c>
      <c r="F17" s="133">
        <v>1000</v>
      </c>
      <c r="G17" s="94">
        <v>0</v>
      </c>
      <c r="H17" s="94">
        <v>0</v>
      </c>
      <c r="I17" s="93" t="s">
        <v>18</v>
      </c>
      <c r="J17" s="93"/>
    </row>
    <row r="18" spans="1:10" s="16" customFormat="1" ht="38.25">
      <c r="A18" s="52" t="s">
        <v>38</v>
      </c>
      <c r="B18" s="92" t="s">
        <v>140</v>
      </c>
      <c r="C18" s="93" t="s">
        <v>20</v>
      </c>
      <c r="D18" s="96" t="s">
        <v>17</v>
      </c>
      <c r="E18" s="94">
        <f t="shared" si="0"/>
        <v>396.9</v>
      </c>
      <c r="F18" s="134">
        <v>396.9</v>
      </c>
      <c r="G18" s="94">
        <v>0</v>
      </c>
      <c r="H18" s="94">
        <v>0</v>
      </c>
      <c r="I18" s="97" t="s">
        <v>18</v>
      </c>
      <c r="J18" s="98"/>
    </row>
    <row r="19" spans="1:10" s="16" customFormat="1" ht="38.25">
      <c r="A19" s="52" t="s">
        <v>39</v>
      </c>
      <c r="B19" s="105" t="s">
        <v>141</v>
      </c>
      <c r="C19" s="99" t="s">
        <v>16</v>
      </c>
      <c r="D19" s="100" t="s">
        <v>17</v>
      </c>
      <c r="E19" s="94">
        <f t="shared" si="0"/>
        <v>142.6</v>
      </c>
      <c r="F19" s="104">
        <v>0</v>
      </c>
      <c r="G19" s="104">
        <v>142.6</v>
      </c>
      <c r="H19" s="104">
        <v>0</v>
      </c>
      <c r="I19" s="101" t="s">
        <v>18</v>
      </c>
      <c r="J19" s="102"/>
    </row>
    <row r="20" spans="1:10" s="16" customFormat="1" ht="38.25">
      <c r="A20" s="52" t="s">
        <v>40</v>
      </c>
      <c r="B20" s="105" t="s">
        <v>218</v>
      </c>
      <c r="C20" s="99" t="s">
        <v>16</v>
      </c>
      <c r="D20" s="100" t="s">
        <v>17</v>
      </c>
      <c r="E20" s="94">
        <f t="shared" si="0"/>
        <v>100</v>
      </c>
      <c r="F20" s="104">
        <v>0</v>
      </c>
      <c r="G20" s="104">
        <v>0</v>
      </c>
      <c r="H20" s="104">
        <v>100</v>
      </c>
      <c r="I20" s="101" t="s">
        <v>18</v>
      </c>
      <c r="J20" s="102"/>
    </row>
    <row r="21" spans="1:10" s="16" customFormat="1" ht="38.25">
      <c r="A21" s="52" t="s">
        <v>41</v>
      </c>
      <c r="B21" s="105" t="s">
        <v>142</v>
      </c>
      <c r="C21" s="99" t="s">
        <v>16</v>
      </c>
      <c r="D21" s="100" t="s">
        <v>17</v>
      </c>
      <c r="E21" s="94">
        <f t="shared" si="0"/>
        <v>803.9</v>
      </c>
      <c r="F21" s="133">
        <v>0</v>
      </c>
      <c r="G21" s="104">
        <v>803.9</v>
      </c>
      <c r="H21" s="104">
        <v>0</v>
      </c>
      <c r="I21" s="101" t="s">
        <v>18</v>
      </c>
      <c r="J21" s="102"/>
    </row>
    <row r="22" spans="1:10" s="16" customFormat="1" ht="63.75">
      <c r="A22" s="52" t="s">
        <v>42</v>
      </c>
      <c r="B22" s="92" t="s">
        <v>143</v>
      </c>
      <c r="C22" s="93" t="s">
        <v>16</v>
      </c>
      <c r="D22" s="94" t="s">
        <v>17</v>
      </c>
      <c r="E22" s="94">
        <f t="shared" si="0"/>
        <v>906.7</v>
      </c>
      <c r="F22" s="133">
        <v>0</v>
      </c>
      <c r="G22" s="94">
        <v>906.7</v>
      </c>
      <c r="H22" s="94">
        <v>0</v>
      </c>
      <c r="I22" s="93" t="s">
        <v>18</v>
      </c>
      <c r="J22" s="95"/>
    </row>
    <row r="23" spans="1:10" s="16" customFormat="1" ht="38.25">
      <c r="A23" s="112" t="s">
        <v>43</v>
      </c>
      <c r="B23" s="92" t="s">
        <v>145</v>
      </c>
      <c r="C23" s="93" t="s">
        <v>16</v>
      </c>
      <c r="D23" s="94" t="s">
        <v>17</v>
      </c>
      <c r="E23" s="94">
        <f t="shared" si="0"/>
        <v>11384.04</v>
      </c>
      <c r="F23" s="133">
        <v>0</v>
      </c>
      <c r="G23" s="94">
        <v>3397.7</v>
      </c>
      <c r="H23" s="94">
        <v>7986.34</v>
      </c>
      <c r="I23" s="93" t="s">
        <v>18</v>
      </c>
      <c r="J23" s="95"/>
    </row>
    <row r="24" spans="1:10" s="16" customFormat="1" ht="38.25">
      <c r="A24" s="112" t="s">
        <v>237</v>
      </c>
      <c r="B24" s="92" t="s">
        <v>182</v>
      </c>
      <c r="C24" s="93" t="s">
        <v>16</v>
      </c>
      <c r="D24" s="94" t="s">
        <v>17</v>
      </c>
      <c r="E24" s="94">
        <f t="shared" si="0"/>
        <v>946.5</v>
      </c>
      <c r="F24" s="133">
        <v>0</v>
      </c>
      <c r="G24" s="94">
        <v>0</v>
      </c>
      <c r="H24" s="94">
        <v>946.5</v>
      </c>
      <c r="I24" s="93" t="s">
        <v>18</v>
      </c>
      <c r="J24" s="95"/>
    </row>
    <row r="25" spans="1:10" s="16" customFormat="1" ht="38.25">
      <c r="A25" s="52" t="s">
        <v>238</v>
      </c>
      <c r="B25" s="92" t="s">
        <v>219</v>
      </c>
      <c r="C25" s="93" t="s">
        <v>16</v>
      </c>
      <c r="D25" s="96" t="s">
        <v>17</v>
      </c>
      <c r="E25" s="94">
        <f t="shared" si="0"/>
        <v>1281</v>
      </c>
      <c r="F25" s="133">
        <v>0</v>
      </c>
      <c r="G25" s="94">
        <v>0</v>
      </c>
      <c r="H25" s="94">
        <v>1281</v>
      </c>
      <c r="I25" s="97" t="s">
        <v>18</v>
      </c>
      <c r="J25" s="114"/>
    </row>
    <row r="26" spans="1:10" s="16" customFormat="1" ht="38.25">
      <c r="A26" s="52" t="s">
        <v>239</v>
      </c>
      <c r="B26" s="92" t="s">
        <v>147</v>
      </c>
      <c r="C26" s="93" t="s">
        <v>16</v>
      </c>
      <c r="D26" s="96" t="s">
        <v>17</v>
      </c>
      <c r="E26" s="94">
        <f t="shared" si="0"/>
        <v>4500</v>
      </c>
      <c r="F26" s="133">
        <v>0</v>
      </c>
      <c r="G26" s="94">
        <v>0</v>
      </c>
      <c r="H26" s="94">
        <v>4500</v>
      </c>
      <c r="I26" s="97" t="s">
        <v>18</v>
      </c>
      <c r="J26" s="98"/>
    </row>
    <row r="27" spans="1:10" s="16" customFormat="1" ht="63.75">
      <c r="A27" s="52" t="s">
        <v>240</v>
      </c>
      <c r="B27" s="92" t="s">
        <v>148</v>
      </c>
      <c r="C27" s="103" t="s">
        <v>16</v>
      </c>
      <c r="D27" s="96" t="s">
        <v>17</v>
      </c>
      <c r="E27" s="94">
        <f t="shared" si="0"/>
        <v>5100</v>
      </c>
      <c r="F27" s="133">
        <v>0</v>
      </c>
      <c r="G27" s="94">
        <v>0</v>
      </c>
      <c r="H27" s="94">
        <v>5100</v>
      </c>
      <c r="I27" s="97" t="s">
        <v>18</v>
      </c>
      <c r="J27" s="114"/>
    </row>
    <row r="28" spans="1:10" s="16" customFormat="1" ht="51">
      <c r="A28" s="52" t="s">
        <v>241</v>
      </c>
      <c r="B28" s="92" t="s">
        <v>149</v>
      </c>
      <c r="C28" s="93" t="s">
        <v>16</v>
      </c>
      <c r="D28" s="96" t="s">
        <v>17</v>
      </c>
      <c r="E28" s="94">
        <f t="shared" si="0"/>
        <v>1800</v>
      </c>
      <c r="F28" s="133">
        <v>0</v>
      </c>
      <c r="G28" s="94">
        <v>0</v>
      </c>
      <c r="H28" s="94">
        <v>1800</v>
      </c>
      <c r="I28" s="97" t="s">
        <v>18</v>
      </c>
      <c r="J28" s="114"/>
    </row>
    <row r="29" spans="1:10" s="16" customFormat="1" ht="51">
      <c r="A29" s="52" t="s">
        <v>242</v>
      </c>
      <c r="B29" s="92" t="s">
        <v>150</v>
      </c>
      <c r="C29" s="93" t="s">
        <v>16</v>
      </c>
      <c r="D29" s="94" t="s">
        <v>17</v>
      </c>
      <c r="E29" s="94">
        <f t="shared" si="0"/>
        <v>13700</v>
      </c>
      <c r="F29" s="133">
        <v>0</v>
      </c>
      <c r="G29" s="94">
        <v>0</v>
      </c>
      <c r="H29" s="94">
        <v>13700</v>
      </c>
      <c r="I29" s="93" t="s">
        <v>18</v>
      </c>
      <c r="J29" s="114"/>
    </row>
    <row r="30" spans="1:10" s="16" customFormat="1" ht="51">
      <c r="A30" s="52" t="s">
        <v>243</v>
      </c>
      <c r="B30" s="92" t="s">
        <v>183</v>
      </c>
      <c r="C30" s="103" t="s">
        <v>16</v>
      </c>
      <c r="D30" s="96" t="s">
        <v>17</v>
      </c>
      <c r="E30" s="94">
        <f t="shared" si="0"/>
        <v>6050</v>
      </c>
      <c r="F30" s="133">
        <v>0</v>
      </c>
      <c r="G30" s="94">
        <v>0</v>
      </c>
      <c r="H30" s="94">
        <v>6050</v>
      </c>
      <c r="I30" s="97" t="s">
        <v>18</v>
      </c>
      <c r="J30" s="114"/>
    </row>
    <row r="31" spans="1:10" s="16" customFormat="1" ht="51">
      <c r="A31" s="52" t="s">
        <v>244</v>
      </c>
      <c r="B31" s="92" t="s">
        <v>184</v>
      </c>
      <c r="C31" s="93" t="s">
        <v>16</v>
      </c>
      <c r="D31" s="96" t="s">
        <v>17</v>
      </c>
      <c r="E31" s="94">
        <f t="shared" si="0"/>
        <v>8600</v>
      </c>
      <c r="F31" s="133">
        <v>0</v>
      </c>
      <c r="G31" s="94">
        <v>0</v>
      </c>
      <c r="H31" s="94">
        <v>8600</v>
      </c>
      <c r="I31" s="97" t="s">
        <v>18</v>
      </c>
      <c r="J31" s="114"/>
    </row>
    <row r="32" spans="1:10" s="16" customFormat="1" ht="25.5">
      <c r="A32" s="52" t="s">
        <v>245</v>
      </c>
      <c r="B32" s="92" t="s">
        <v>220</v>
      </c>
      <c r="C32" s="93" t="s">
        <v>16</v>
      </c>
      <c r="D32" s="94" t="s">
        <v>17</v>
      </c>
      <c r="E32" s="94">
        <f t="shared" si="0"/>
        <v>7805.53</v>
      </c>
      <c r="F32" s="133">
        <v>0</v>
      </c>
      <c r="G32" s="94">
        <v>0</v>
      </c>
      <c r="H32" s="136">
        <v>7805.53</v>
      </c>
      <c r="I32" s="93" t="s">
        <v>253</v>
      </c>
      <c r="J32" s="114"/>
    </row>
    <row r="33" spans="1:10" s="16" customFormat="1" ht="38.25">
      <c r="A33" s="52" t="s">
        <v>246</v>
      </c>
      <c r="B33" s="92" t="s">
        <v>221</v>
      </c>
      <c r="C33" s="93" t="s">
        <v>16</v>
      </c>
      <c r="D33" s="94" t="s">
        <v>17</v>
      </c>
      <c r="E33" s="94">
        <f t="shared" si="0"/>
        <v>256.85000000000002</v>
      </c>
      <c r="F33" s="133">
        <v>0</v>
      </c>
      <c r="G33" s="94">
        <v>0</v>
      </c>
      <c r="H33" s="136">
        <v>256.85000000000002</v>
      </c>
      <c r="I33" s="93" t="s">
        <v>253</v>
      </c>
      <c r="J33" s="95"/>
    </row>
    <row r="34" spans="1:10" s="16" customFormat="1" ht="38.25">
      <c r="A34" s="52" t="s">
        <v>250</v>
      </c>
      <c r="B34" s="92" t="s">
        <v>248</v>
      </c>
      <c r="C34" s="93" t="s">
        <v>16</v>
      </c>
      <c r="D34" s="94" t="s">
        <v>17</v>
      </c>
      <c r="E34" s="94">
        <f t="shared" si="0"/>
        <v>1715.77</v>
      </c>
      <c r="F34" s="133">
        <v>0</v>
      </c>
      <c r="G34" s="94">
        <v>0</v>
      </c>
      <c r="H34" s="136">
        <v>1715.77</v>
      </c>
      <c r="I34" s="93" t="s">
        <v>253</v>
      </c>
      <c r="J34" s="95"/>
    </row>
    <row r="35" spans="1:10" s="16" customFormat="1" ht="25.5">
      <c r="A35" s="52" t="s">
        <v>251</v>
      </c>
      <c r="B35" s="92" t="s">
        <v>224</v>
      </c>
      <c r="C35" s="93" t="s">
        <v>16</v>
      </c>
      <c r="D35" s="94" t="s">
        <v>17</v>
      </c>
      <c r="E35" s="94">
        <f t="shared" si="0"/>
        <v>466.19</v>
      </c>
      <c r="F35" s="133">
        <v>0</v>
      </c>
      <c r="G35" s="94">
        <v>0</v>
      </c>
      <c r="H35" s="136">
        <v>466.19</v>
      </c>
      <c r="I35" s="93" t="s">
        <v>253</v>
      </c>
      <c r="J35" s="95"/>
    </row>
    <row r="36" spans="1:10" s="16" customFormat="1" ht="51">
      <c r="A36" s="52" t="s">
        <v>252</v>
      </c>
      <c r="B36" s="92" t="s">
        <v>236</v>
      </c>
      <c r="C36" s="93" t="s">
        <v>16</v>
      </c>
      <c r="D36" s="94" t="s">
        <v>17</v>
      </c>
      <c r="E36" s="94">
        <f t="shared" si="0"/>
        <v>75.25</v>
      </c>
      <c r="F36" s="133">
        <v>0</v>
      </c>
      <c r="G36" s="94">
        <v>0</v>
      </c>
      <c r="H36" s="136">
        <v>75.25</v>
      </c>
      <c r="I36" s="93" t="s">
        <v>253</v>
      </c>
      <c r="J36" s="95"/>
    </row>
    <row r="37" spans="1:10" s="16" customFormat="1" ht="12.75">
      <c r="A37" s="196" t="s">
        <v>44</v>
      </c>
      <c r="B37" s="196"/>
      <c r="C37" s="196"/>
      <c r="D37" s="196"/>
      <c r="E37" s="196"/>
      <c r="F37" s="196"/>
      <c r="G37" s="196"/>
      <c r="H37" s="196"/>
      <c r="I37" s="196"/>
      <c r="J37" s="196"/>
    </row>
    <row r="38" spans="1:10" s="16" customFormat="1" ht="38.25">
      <c r="A38" s="112" t="s">
        <v>185</v>
      </c>
      <c r="B38" s="105" t="s">
        <v>151</v>
      </c>
      <c r="C38" s="93" t="s">
        <v>16</v>
      </c>
      <c r="D38" s="94" t="s">
        <v>17</v>
      </c>
      <c r="E38" s="94">
        <f t="shared" ref="E38:E51" si="1">F38+G38+H38</f>
        <v>2340</v>
      </c>
      <c r="F38" s="104">
        <v>2340</v>
      </c>
      <c r="G38" s="94">
        <v>0</v>
      </c>
      <c r="H38" s="94">
        <v>0</v>
      </c>
      <c r="I38" s="93" t="s">
        <v>18</v>
      </c>
      <c r="J38" s="111"/>
    </row>
    <row r="39" spans="1:10" s="16" customFormat="1" ht="38.25">
      <c r="A39" s="112" t="s">
        <v>186</v>
      </c>
      <c r="B39" s="105" t="s">
        <v>152</v>
      </c>
      <c r="C39" s="99" t="s">
        <v>16</v>
      </c>
      <c r="D39" s="104" t="s">
        <v>17</v>
      </c>
      <c r="E39" s="94">
        <f t="shared" si="1"/>
        <v>500</v>
      </c>
      <c r="F39" s="138">
        <v>500</v>
      </c>
      <c r="G39" s="104">
        <v>0</v>
      </c>
      <c r="H39" s="104">
        <v>0</v>
      </c>
      <c r="I39" s="99" t="s">
        <v>18</v>
      </c>
      <c r="J39" s="104"/>
    </row>
    <row r="40" spans="1:10" s="16" customFormat="1" ht="38.25">
      <c r="A40" s="112" t="s">
        <v>187</v>
      </c>
      <c r="B40" s="105" t="s">
        <v>154</v>
      </c>
      <c r="C40" s="99" t="s">
        <v>16</v>
      </c>
      <c r="D40" s="104" t="s">
        <v>17</v>
      </c>
      <c r="E40" s="94">
        <f>F40+G40+H40</f>
        <v>1500</v>
      </c>
      <c r="F40" s="138">
        <v>1500</v>
      </c>
      <c r="G40" s="104">
        <v>0</v>
      </c>
      <c r="H40" s="104">
        <v>0</v>
      </c>
      <c r="I40" s="99" t="s">
        <v>18</v>
      </c>
      <c r="J40" s="104"/>
    </row>
    <row r="41" spans="1:10" s="16" customFormat="1" ht="51">
      <c r="A41" s="52" t="s">
        <v>188</v>
      </c>
      <c r="B41" s="105" t="s">
        <v>45</v>
      </c>
      <c r="C41" s="99" t="s">
        <v>16</v>
      </c>
      <c r="D41" s="104" t="s">
        <v>17</v>
      </c>
      <c r="E41" s="94">
        <f t="shared" si="1"/>
        <v>1800</v>
      </c>
      <c r="F41" s="138">
        <v>1800</v>
      </c>
      <c r="G41" s="104">
        <v>0</v>
      </c>
      <c r="H41" s="104">
        <v>0</v>
      </c>
      <c r="I41" s="99" t="s">
        <v>18</v>
      </c>
      <c r="J41" s="106"/>
    </row>
    <row r="42" spans="1:10" s="16" customFormat="1" ht="38.25">
      <c r="A42" s="52" t="s">
        <v>189</v>
      </c>
      <c r="B42" s="105" t="s">
        <v>46</v>
      </c>
      <c r="C42" s="99" t="s">
        <v>16</v>
      </c>
      <c r="D42" s="104" t="s">
        <v>17</v>
      </c>
      <c r="E42" s="94">
        <f t="shared" si="1"/>
        <v>1300</v>
      </c>
      <c r="F42" s="138">
        <v>1300</v>
      </c>
      <c r="G42" s="104">
        <v>0</v>
      </c>
      <c r="H42" s="104">
        <v>0</v>
      </c>
      <c r="I42" s="99" t="s">
        <v>18</v>
      </c>
      <c r="J42" s="106"/>
    </row>
    <row r="43" spans="1:10" s="16" customFormat="1" ht="38.25">
      <c r="A43" s="52" t="s">
        <v>190</v>
      </c>
      <c r="B43" s="105" t="s">
        <v>47</v>
      </c>
      <c r="C43" s="99" t="s">
        <v>16</v>
      </c>
      <c r="D43" s="104" t="s">
        <v>17</v>
      </c>
      <c r="E43" s="94">
        <f t="shared" si="1"/>
        <v>728</v>
      </c>
      <c r="F43" s="138">
        <v>728</v>
      </c>
      <c r="G43" s="104">
        <v>0</v>
      </c>
      <c r="H43" s="104">
        <v>0</v>
      </c>
      <c r="I43" s="99" t="s">
        <v>18</v>
      </c>
      <c r="J43" s="106"/>
    </row>
    <row r="44" spans="1:10" s="16" customFormat="1" ht="38.25">
      <c r="A44" s="52" t="s">
        <v>191</v>
      </c>
      <c r="B44" s="105" t="s">
        <v>48</v>
      </c>
      <c r="C44" s="99" t="s">
        <v>16</v>
      </c>
      <c r="D44" s="104" t="s">
        <v>17</v>
      </c>
      <c r="E44" s="94">
        <f t="shared" si="1"/>
        <v>283.10000000000002</v>
      </c>
      <c r="F44" s="138">
        <v>283.10000000000002</v>
      </c>
      <c r="G44" s="104">
        <v>0</v>
      </c>
      <c r="H44" s="104">
        <v>0</v>
      </c>
      <c r="I44" s="99" t="s">
        <v>18</v>
      </c>
      <c r="J44" s="106"/>
    </row>
    <row r="45" spans="1:10" s="16" customFormat="1" ht="63.75">
      <c r="A45" s="52" t="s">
        <v>192</v>
      </c>
      <c r="B45" s="105" t="s">
        <v>49</v>
      </c>
      <c r="C45" s="99" t="s">
        <v>16</v>
      </c>
      <c r="D45" s="104" t="s">
        <v>17</v>
      </c>
      <c r="E45" s="94">
        <f t="shared" si="1"/>
        <v>2300</v>
      </c>
      <c r="F45" s="138">
        <v>2300</v>
      </c>
      <c r="G45" s="104">
        <v>0</v>
      </c>
      <c r="H45" s="104">
        <v>0</v>
      </c>
      <c r="I45" s="99" t="s">
        <v>18</v>
      </c>
      <c r="J45" s="106"/>
    </row>
    <row r="46" spans="1:10" s="16" customFormat="1" ht="38.25">
      <c r="A46" s="52" t="s">
        <v>193</v>
      </c>
      <c r="B46" s="107" t="s">
        <v>50</v>
      </c>
      <c r="C46" s="99" t="s">
        <v>16</v>
      </c>
      <c r="D46" s="104" t="s">
        <v>17</v>
      </c>
      <c r="E46" s="94">
        <f t="shared" si="1"/>
        <v>980</v>
      </c>
      <c r="F46" s="138">
        <v>980</v>
      </c>
      <c r="G46" s="104">
        <v>0</v>
      </c>
      <c r="H46" s="104">
        <v>0</v>
      </c>
      <c r="I46" s="99" t="s">
        <v>18</v>
      </c>
      <c r="J46" s="106"/>
    </row>
    <row r="47" spans="1:10" s="16" customFormat="1" ht="63.75">
      <c r="A47" s="52" t="s">
        <v>194</v>
      </c>
      <c r="B47" s="66" t="s">
        <v>153</v>
      </c>
      <c r="C47" s="99" t="s">
        <v>16</v>
      </c>
      <c r="D47" s="104" t="s">
        <v>17</v>
      </c>
      <c r="E47" s="94">
        <f t="shared" si="1"/>
        <v>1489.6</v>
      </c>
      <c r="F47" s="138">
        <v>0</v>
      </c>
      <c r="G47" s="104">
        <v>1489.6</v>
      </c>
      <c r="H47" s="104">
        <v>0</v>
      </c>
      <c r="I47" s="99" t="s">
        <v>18</v>
      </c>
      <c r="J47" s="115"/>
    </row>
    <row r="48" spans="1:10" s="16" customFormat="1" ht="38.25">
      <c r="A48" s="52" t="s">
        <v>195</v>
      </c>
      <c r="B48" s="66" t="s">
        <v>155</v>
      </c>
      <c r="C48" s="27" t="s">
        <v>16</v>
      </c>
      <c r="D48" s="63" t="s">
        <v>17</v>
      </c>
      <c r="E48" s="94">
        <f t="shared" si="1"/>
        <v>8602.1</v>
      </c>
      <c r="F48" s="138">
        <v>0</v>
      </c>
      <c r="G48" s="104">
        <v>8602.1</v>
      </c>
      <c r="H48" s="104">
        <v>0</v>
      </c>
      <c r="I48" s="27" t="s">
        <v>18</v>
      </c>
      <c r="J48" s="115"/>
    </row>
    <row r="49" spans="1:10" s="16" customFormat="1" ht="38.25">
      <c r="A49" s="52" t="s">
        <v>196</v>
      </c>
      <c r="B49" s="66" t="s">
        <v>156</v>
      </c>
      <c r="C49" s="27" t="s">
        <v>16</v>
      </c>
      <c r="D49" s="63" t="s">
        <v>17</v>
      </c>
      <c r="E49" s="94">
        <f t="shared" si="1"/>
        <v>1981</v>
      </c>
      <c r="F49" s="138">
        <v>0</v>
      </c>
      <c r="G49" s="104">
        <v>1981</v>
      </c>
      <c r="H49" s="104">
        <v>0</v>
      </c>
      <c r="I49" s="27" t="s">
        <v>18</v>
      </c>
      <c r="J49" s="115"/>
    </row>
    <row r="50" spans="1:10" s="16" customFormat="1" ht="38.25">
      <c r="A50" s="52" t="s">
        <v>197</v>
      </c>
      <c r="B50" s="66" t="s">
        <v>157</v>
      </c>
      <c r="C50" s="27" t="s">
        <v>16</v>
      </c>
      <c r="D50" s="12" t="s">
        <v>17</v>
      </c>
      <c r="E50" s="94">
        <f t="shared" si="1"/>
        <v>2624.8</v>
      </c>
      <c r="F50" s="104">
        <v>0</v>
      </c>
      <c r="G50" s="104">
        <v>2624.8</v>
      </c>
      <c r="H50" s="104">
        <v>0</v>
      </c>
      <c r="I50" s="14" t="s">
        <v>18</v>
      </c>
      <c r="J50" s="115"/>
    </row>
    <row r="51" spans="1:10" s="16" customFormat="1" ht="38.25">
      <c r="A51" s="112" t="s">
        <v>198</v>
      </c>
      <c r="B51" s="17" t="s">
        <v>159</v>
      </c>
      <c r="C51" s="27" t="s">
        <v>16</v>
      </c>
      <c r="D51" s="63" t="s">
        <v>17</v>
      </c>
      <c r="E51" s="94">
        <f t="shared" si="1"/>
        <v>1961.7</v>
      </c>
      <c r="F51" s="104">
        <v>0</v>
      </c>
      <c r="G51" s="104">
        <v>1961.7</v>
      </c>
      <c r="H51" s="104">
        <v>0</v>
      </c>
      <c r="I51" s="27" t="s">
        <v>18</v>
      </c>
      <c r="J51" s="122"/>
    </row>
    <row r="52" spans="1:10" s="16" customFormat="1" ht="12.75">
      <c r="A52" s="197" t="s">
        <v>51</v>
      </c>
      <c r="B52" s="197"/>
      <c r="C52" s="197"/>
      <c r="D52" s="197"/>
      <c r="E52" s="197"/>
      <c r="F52" s="197"/>
      <c r="G52" s="197"/>
      <c r="H52" s="197"/>
      <c r="I52" s="197"/>
      <c r="J52" s="197"/>
    </row>
    <row r="53" spans="1:10" s="16" customFormat="1" ht="38.25">
      <c r="A53" s="112" t="s">
        <v>199</v>
      </c>
      <c r="B53" s="64" t="s">
        <v>160</v>
      </c>
      <c r="C53" s="27" t="s">
        <v>16</v>
      </c>
      <c r="D53" s="63" t="s">
        <v>17</v>
      </c>
      <c r="E53" s="104">
        <f>F53+G53+H53</f>
        <v>900</v>
      </c>
      <c r="F53" s="104">
        <v>900</v>
      </c>
      <c r="G53" s="104">
        <v>0</v>
      </c>
      <c r="H53" s="104">
        <v>0</v>
      </c>
      <c r="I53" s="27" t="s">
        <v>18</v>
      </c>
      <c r="J53" s="63"/>
    </row>
    <row r="54" spans="1:10" s="16" customFormat="1" ht="38.25">
      <c r="A54" s="112" t="s">
        <v>200</v>
      </c>
      <c r="B54" s="64" t="s">
        <v>158</v>
      </c>
      <c r="C54" s="27" t="s">
        <v>16</v>
      </c>
      <c r="D54" s="63" t="s">
        <v>17</v>
      </c>
      <c r="E54" s="104">
        <f>F54+G54+H54</f>
        <v>2664.3</v>
      </c>
      <c r="F54" s="104">
        <v>0</v>
      </c>
      <c r="G54" s="104">
        <v>2664.3</v>
      </c>
      <c r="H54" s="104">
        <v>0</v>
      </c>
      <c r="I54" s="27" t="s">
        <v>18</v>
      </c>
      <c r="J54" s="63"/>
    </row>
    <row r="55" spans="1:10" s="16" customFormat="1" ht="12.75">
      <c r="A55" s="198" t="s">
        <v>52</v>
      </c>
      <c r="B55" s="199"/>
      <c r="C55" s="199"/>
      <c r="D55" s="199"/>
      <c r="E55" s="199"/>
      <c r="F55" s="199"/>
      <c r="G55" s="199"/>
      <c r="H55" s="199"/>
      <c r="I55" s="199"/>
      <c r="J55" s="200"/>
    </row>
    <row r="56" spans="1:10" s="16" customFormat="1" ht="51">
      <c r="A56" s="112" t="s">
        <v>201</v>
      </c>
      <c r="B56" s="64" t="s">
        <v>161</v>
      </c>
      <c r="C56" s="27" t="s">
        <v>16</v>
      </c>
      <c r="D56" s="63" t="s">
        <v>17</v>
      </c>
      <c r="E56" s="139">
        <f>F56+G56+H56</f>
        <v>3158.1</v>
      </c>
      <c r="F56" s="139">
        <v>0</v>
      </c>
      <c r="G56" s="139">
        <v>3158.1</v>
      </c>
      <c r="H56" s="139">
        <v>0</v>
      </c>
      <c r="I56" s="27" t="s">
        <v>18</v>
      </c>
      <c r="J56" s="128"/>
    </row>
    <row r="57" spans="1:10" s="16" customFormat="1" ht="12.75">
      <c r="A57" s="198" t="s">
        <v>53</v>
      </c>
      <c r="B57" s="199"/>
      <c r="C57" s="199"/>
      <c r="D57" s="199"/>
      <c r="E57" s="199"/>
      <c r="F57" s="199"/>
      <c r="G57" s="199"/>
      <c r="H57" s="199"/>
      <c r="I57" s="199"/>
      <c r="J57" s="200"/>
    </row>
    <row r="58" spans="1:10" s="16" customFormat="1" ht="38.25">
      <c r="A58" s="112" t="s">
        <v>202</v>
      </c>
      <c r="B58" s="65" t="s">
        <v>54</v>
      </c>
      <c r="C58" s="27" t="s">
        <v>16</v>
      </c>
      <c r="D58" s="63" t="s">
        <v>17</v>
      </c>
      <c r="E58" s="104">
        <f>F58+G58+H58</f>
        <v>1000</v>
      </c>
      <c r="F58" s="104">
        <v>1000</v>
      </c>
      <c r="G58" s="104">
        <v>0</v>
      </c>
      <c r="H58" s="104">
        <v>0</v>
      </c>
      <c r="I58" s="27" t="s">
        <v>18</v>
      </c>
      <c r="J58" s="65"/>
    </row>
    <row r="59" spans="1:10" s="16" customFormat="1" ht="38.25">
      <c r="A59" s="52" t="s">
        <v>203</v>
      </c>
      <c r="B59" s="67" t="s">
        <v>55</v>
      </c>
      <c r="C59" s="27" t="s">
        <v>16</v>
      </c>
      <c r="D59" s="63" t="s">
        <v>17</v>
      </c>
      <c r="E59" s="104">
        <f>F59+G59+H59</f>
        <v>150</v>
      </c>
      <c r="F59" s="133">
        <v>0</v>
      </c>
      <c r="G59" s="104">
        <v>150</v>
      </c>
      <c r="H59" s="104">
        <v>0</v>
      </c>
      <c r="I59" s="14" t="s">
        <v>18</v>
      </c>
      <c r="J59" s="19"/>
    </row>
    <row r="60" spans="1:10" s="16" customFormat="1" ht="12.75">
      <c r="A60" s="201" t="s">
        <v>56</v>
      </c>
      <c r="B60" s="199"/>
      <c r="C60" s="199"/>
      <c r="D60" s="199"/>
      <c r="E60" s="199"/>
      <c r="F60" s="199"/>
      <c r="G60" s="199"/>
      <c r="H60" s="199"/>
      <c r="I60" s="199"/>
      <c r="J60" s="202"/>
    </row>
    <row r="61" spans="1:10" s="16" customFormat="1" ht="38.25" customHeight="1">
      <c r="A61" s="52" t="s">
        <v>204</v>
      </c>
      <c r="B61" s="68" t="s">
        <v>57</v>
      </c>
      <c r="C61" s="54" t="s">
        <v>16</v>
      </c>
      <c r="D61" s="59" t="s">
        <v>17</v>
      </c>
      <c r="E61" s="94">
        <f t="shared" ref="E61:E70" si="2">F61+G61+H61</f>
        <v>13880.4</v>
      </c>
      <c r="F61" s="94">
        <v>13880.4</v>
      </c>
      <c r="G61" s="94">
        <v>0</v>
      </c>
      <c r="H61" s="94">
        <v>0</v>
      </c>
      <c r="I61" s="56" t="s">
        <v>18</v>
      </c>
      <c r="J61" s="113"/>
    </row>
    <row r="62" spans="1:10" s="16" customFormat="1" ht="38.25">
      <c r="A62" s="52" t="s">
        <v>205</v>
      </c>
      <c r="B62" s="58" t="s">
        <v>58</v>
      </c>
      <c r="C62" s="54" t="s">
        <v>16</v>
      </c>
      <c r="D62" s="59" t="s">
        <v>17</v>
      </c>
      <c r="E62" s="94">
        <f t="shared" si="2"/>
        <v>9986</v>
      </c>
      <c r="F62" s="94">
        <v>0</v>
      </c>
      <c r="G62" s="94">
        <v>9986</v>
      </c>
      <c r="H62" s="94">
        <v>0</v>
      </c>
      <c r="I62" s="56" t="s">
        <v>18</v>
      </c>
      <c r="J62" s="116"/>
    </row>
    <row r="63" spans="1:10" s="16" customFormat="1" ht="38.25">
      <c r="A63" s="52" t="s">
        <v>206</v>
      </c>
      <c r="B63" s="69" t="s">
        <v>162</v>
      </c>
      <c r="C63" s="54" t="s">
        <v>16</v>
      </c>
      <c r="D63" s="59" t="s">
        <v>17</v>
      </c>
      <c r="E63" s="94">
        <f t="shared" si="2"/>
        <v>91.218999999999994</v>
      </c>
      <c r="F63" s="94">
        <v>0</v>
      </c>
      <c r="G63" s="94">
        <v>91.218999999999994</v>
      </c>
      <c r="H63" s="94">
        <v>0</v>
      </c>
      <c r="I63" s="56" t="s">
        <v>18</v>
      </c>
      <c r="J63" s="116"/>
    </row>
    <row r="64" spans="1:10" s="16" customFormat="1" ht="38.25">
      <c r="A64" s="52" t="s">
        <v>207</v>
      </c>
      <c r="B64" s="58" t="s">
        <v>163</v>
      </c>
      <c r="C64" s="54" t="s">
        <v>16</v>
      </c>
      <c r="D64" s="59" t="s">
        <v>17</v>
      </c>
      <c r="E64" s="94">
        <f t="shared" si="2"/>
        <v>5250</v>
      </c>
      <c r="F64" s="94">
        <v>0</v>
      </c>
      <c r="G64" s="94">
        <v>1750</v>
      </c>
      <c r="H64" s="94">
        <v>3500</v>
      </c>
      <c r="I64" s="56" t="s">
        <v>18</v>
      </c>
      <c r="J64" s="53"/>
    </row>
    <row r="65" spans="1:10" s="16" customFormat="1" ht="38.25" customHeight="1">
      <c r="A65" s="52" t="s">
        <v>208</v>
      </c>
      <c r="B65" s="68" t="s">
        <v>164</v>
      </c>
      <c r="C65" s="54" t="s">
        <v>16</v>
      </c>
      <c r="D65" s="59" t="s">
        <v>17</v>
      </c>
      <c r="E65" s="94">
        <f t="shared" si="2"/>
        <v>290</v>
      </c>
      <c r="F65" s="94">
        <v>0</v>
      </c>
      <c r="G65" s="94">
        <v>290</v>
      </c>
      <c r="H65" s="94">
        <v>0</v>
      </c>
      <c r="I65" s="56" t="s">
        <v>18</v>
      </c>
      <c r="J65" s="117"/>
    </row>
    <row r="66" spans="1:10" s="16" customFormat="1" ht="38.25">
      <c r="A66" s="52" t="s">
        <v>209</v>
      </c>
      <c r="B66" s="58" t="s">
        <v>165</v>
      </c>
      <c r="C66" s="54" t="s">
        <v>16</v>
      </c>
      <c r="D66" s="59" t="s">
        <v>17</v>
      </c>
      <c r="E66" s="94">
        <f t="shared" si="2"/>
        <v>994.88</v>
      </c>
      <c r="F66" s="94">
        <v>0</v>
      </c>
      <c r="G66" s="94">
        <v>994.88</v>
      </c>
      <c r="H66" s="94">
        <v>0</v>
      </c>
      <c r="I66" s="56" t="s">
        <v>18</v>
      </c>
      <c r="J66" s="116"/>
    </row>
    <row r="67" spans="1:10" s="16" customFormat="1" ht="38.25">
      <c r="A67" s="52" t="s">
        <v>210</v>
      </c>
      <c r="B67" s="69" t="s">
        <v>166</v>
      </c>
      <c r="C67" s="54" t="s">
        <v>16</v>
      </c>
      <c r="D67" s="59" t="s">
        <v>17</v>
      </c>
      <c r="E67" s="94">
        <f t="shared" si="2"/>
        <v>2500</v>
      </c>
      <c r="F67" s="94">
        <v>0</v>
      </c>
      <c r="G67" s="94">
        <v>0</v>
      </c>
      <c r="H67" s="94">
        <v>2500</v>
      </c>
      <c r="I67" s="56" t="s">
        <v>18</v>
      </c>
      <c r="J67" s="53"/>
    </row>
    <row r="68" spans="1:10" s="16" customFormat="1" ht="38.25">
      <c r="A68" s="52" t="s">
        <v>211</v>
      </c>
      <c r="B68" s="58" t="s">
        <v>167</v>
      </c>
      <c r="C68" s="54" t="s">
        <v>16</v>
      </c>
      <c r="D68" s="59" t="s">
        <v>17</v>
      </c>
      <c r="E68" s="94">
        <f t="shared" si="2"/>
        <v>3500</v>
      </c>
      <c r="F68" s="94">
        <v>0</v>
      </c>
      <c r="G68" s="94">
        <v>0</v>
      </c>
      <c r="H68" s="94">
        <v>3500</v>
      </c>
      <c r="I68" s="54" t="s">
        <v>18</v>
      </c>
      <c r="J68" s="53"/>
    </row>
    <row r="69" spans="1:10" s="16" customFormat="1" ht="25.5">
      <c r="A69" s="52" t="s">
        <v>254</v>
      </c>
      <c r="B69" s="58" t="s">
        <v>223</v>
      </c>
      <c r="C69" s="54" t="s">
        <v>16</v>
      </c>
      <c r="D69" s="59" t="s">
        <v>17</v>
      </c>
      <c r="E69" s="94">
        <f t="shared" si="2"/>
        <v>3330.13</v>
      </c>
      <c r="F69" s="94">
        <v>0</v>
      </c>
      <c r="G69" s="94">
        <v>0</v>
      </c>
      <c r="H69" s="94">
        <v>3330.13</v>
      </c>
      <c r="I69" s="54" t="s">
        <v>253</v>
      </c>
      <c r="J69" s="53"/>
    </row>
    <row r="70" spans="1:10" s="16" customFormat="1" ht="12.75">
      <c r="A70" s="52" t="s">
        <v>255</v>
      </c>
      <c r="B70" s="58" t="s">
        <v>233</v>
      </c>
      <c r="C70" s="54" t="s">
        <v>16</v>
      </c>
      <c r="D70" s="59" t="s">
        <v>17</v>
      </c>
      <c r="E70" s="94">
        <f t="shared" si="2"/>
        <v>1329.15</v>
      </c>
      <c r="F70" s="94">
        <v>0</v>
      </c>
      <c r="G70" s="94">
        <v>0</v>
      </c>
      <c r="H70" s="94">
        <v>1329.15</v>
      </c>
      <c r="I70" s="54" t="s">
        <v>253</v>
      </c>
      <c r="J70" s="53"/>
    </row>
    <row r="71" spans="1:10" s="16" customFormat="1" ht="12.75">
      <c r="A71" s="112"/>
      <c r="B71" s="26"/>
      <c r="C71" s="27"/>
      <c r="D71" s="63"/>
      <c r="E71" s="104"/>
      <c r="F71" s="104"/>
      <c r="G71" s="104"/>
      <c r="H71" s="104"/>
      <c r="I71" s="27"/>
      <c r="J71" s="26"/>
    </row>
    <row r="72" spans="1:10" s="2" customFormat="1" ht="12.75">
      <c r="A72" s="63"/>
      <c r="B72" s="27" t="s">
        <v>59</v>
      </c>
      <c r="C72" s="27"/>
      <c r="D72" s="63"/>
      <c r="E72" s="13"/>
      <c r="F72" s="13"/>
      <c r="G72" s="13"/>
      <c r="H72" s="13"/>
      <c r="I72" s="63"/>
      <c r="J72" s="27"/>
    </row>
    <row r="73" spans="1:10" s="2" customFormat="1" ht="12.75">
      <c r="A73" s="71"/>
      <c r="B73" s="30" t="s">
        <v>20</v>
      </c>
      <c r="C73" s="30"/>
      <c r="D73" s="71"/>
      <c r="E73" s="33">
        <f>F73+G73+H73</f>
        <v>177054.66899999999</v>
      </c>
      <c r="F73" s="33">
        <f>SUM(F12:F71)</f>
        <v>34313.300000000003</v>
      </c>
      <c r="G73" s="33">
        <f>SUM(G12:G71)</f>
        <v>49496.298999999999</v>
      </c>
      <c r="H73" s="33">
        <f>SUM(H12:H71)</f>
        <v>93245.07</v>
      </c>
      <c r="I73" s="71"/>
      <c r="J73" s="30"/>
    </row>
    <row r="74" spans="1:10" s="2" customFormat="1" ht="12.75">
      <c r="A74" s="63"/>
      <c r="B74" s="27" t="s">
        <v>27</v>
      </c>
      <c r="C74" s="27"/>
      <c r="D74" s="63"/>
      <c r="E74" s="13"/>
      <c r="F74" s="13"/>
      <c r="G74" s="21"/>
      <c r="H74" s="21"/>
      <c r="I74" s="63"/>
      <c r="J74" s="27"/>
    </row>
    <row r="75" spans="1:10" s="16" customFormat="1" ht="15.75" customHeight="1">
      <c r="A75" s="192" t="s">
        <v>262</v>
      </c>
      <c r="B75" s="192"/>
      <c r="C75" s="192"/>
      <c r="D75" s="192"/>
      <c r="E75" s="192"/>
      <c r="F75" s="192"/>
      <c r="G75" s="192"/>
      <c r="H75" s="192"/>
      <c r="I75" s="192"/>
      <c r="J75" s="192"/>
    </row>
    <row r="76" spans="1:10" s="16" customFormat="1" ht="36" customHeight="1">
      <c r="A76" s="112" t="s">
        <v>60</v>
      </c>
      <c r="B76" s="66" t="s">
        <v>61</v>
      </c>
      <c r="C76" s="54" t="s">
        <v>16</v>
      </c>
      <c r="D76" s="59" t="s">
        <v>17</v>
      </c>
      <c r="E76" s="94">
        <f>F76+G76+H76</f>
        <v>500</v>
      </c>
      <c r="F76" s="94">
        <v>500</v>
      </c>
      <c r="G76" s="135">
        <v>0</v>
      </c>
      <c r="H76" s="94">
        <v>0</v>
      </c>
      <c r="I76" s="59" t="s">
        <v>62</v>
      </c>
      <c r="J76" s="203"/>
    </row>
    <row r="77" spans="1:10" s="16" customFormat="1" ht="36" customHeight="1">
      <c r="A77" s="112" t="s">
        <v>63</v>
      </c>
      <c r="B77" s="67" t="s">
        <v>64</v>
      </c>
      <c r="C77" s="54" t="s">
        <v>16</v>
      </c>
      <c r="D77" s="59" t="s">
        <v>17</v>
      </c>
      <c r="E77" s="94">
        <f>F77+G77+H77</f>
        <v>100</v>
      </c>
      <c r="F77" s="94">
        <v>0</v>
      </c>
      <c r="G77" s="94">
        <v>100</v>
      </c>
      <c r="H77" s="94">
        <v>0</v>
      </c>
      <c r="I77" s="59" t="s">
        <v>62</v>
      </c>
      <c r="J77" s="203"/>
    </row>
    <row r="78" spans="1:10" s="16" customFormat="1" ht="12.75">
      <c r="A78" s="112" t="s">
        <v>65</v>
      </c>
      <c r="B78" s="27" t="s">
        <v>168</v>
      </c>
      <c r="C78" s="151" t="s">
        <v>16</v>
      </c>
      <c r="D78" s="59" t="s">
        <v>66</v>
      </c>
      <c r="E78" s="94">
        <f>F78+G78+H78</f>
        <v>2500</v>
      </c>
      <c r="F78" s="104">
        <v>0</v>
      </c>
      <c r="G78" s="104">
        <v>2500</v>
      </c>
      <c r="H78" s="104">
        <v>0</v>
      </c>
      <c r="I78" s="152" t="s">
        <v>62</v>
      </c>
      <c r="J78" s="25"/>
    </row>
    <row r="79" spans="1:10" s="16" customFormat="1" ht="12.75">
      <c r="A79" s="104"/>
      <c r="B79" s="27"/>
      <c r="C79" s="25"/>
      <c r="D79" s="26"/>
      <c r="E79" s="104"/>
      <c r="F79" s="104"/>
      <c r="G79" s="104"/>
      <c r="H79" s="104"/>
      <c r="I79" s="25"/>
      <c r="J79" s="86"/>
    </row>
    <row r="80" spans="1:10" s="16" customFormat="1" ht="12.75">
      <c r="A80" s="104"/>
      <c r="B80" s="27" t="s">
        <v>67</v>
      </c>
      <c r="C80" s="25"/>
      <c r="D80" s="26"/>
      <c r="E80" s="13"/>
      <c r="F80" s="13"/>
      <c r="G80" s="21"/>
      <c r="H80" s="21"/>
      <c r="I80" s="25"/>
      <c r="J80" s="25"/>
    </row>
    <row r="81" spans="1:12" s="16" customFormat="1" ht="12.75">
      <c r="A81" s="153"/>
      <c r="B81" s="30" t="s">
        <v>20</v>
      </c>
      <c r="C81" s="31"/>
      <c r="D81" s="32"/>
      <c r="E81" s="132">
        <f>SUM(E76:E79)</f>
        <v>3100</v>
      </c>
      <c r="F81" s="145">
        <f>SUM(F76:F79)</f>
        <v>500</v>
      </c>
      <c r="G81" s="145">
        <f>SUM(G76:G79)</f>
        <v>2600</v>
      </c>
      <c r="H81" s="145">
        <f>SUM(H76:H79)</f>
        <v>0</v>
      </c>
      <c r="I81" s="31"/>
      <c r="J81" s="31"/>
    </row>
    <row r="82" spans="1:12" s="16" customFormat="1" ht="12.75">
      <c r="A82" s="104"/>
      <c r="B82" s="27" t="s">
        <v>27</v>
      </c>
      <c r="C82" s="25"/>
      <c r="D82" s="26"/>
      <c r="E82" s="62"/>
      <c r="F82" s="62"/>
      <c r="G82" s="61"/>
      <c r="H82" s="61"/>
      <c r="I82" s="25"/>
      <c r="J82" s="25"/>
    </row>
    <row r="83" spans="1:12" s="16" customFormat="1" ht="12.75">
      <c r="A83" s="150"/>
      <c r="B83" s="119"/>
      <c r="C83" s="146"/>
      <c r="D83" s="147"/>
      <c r="E83" s="148"/>
      <c r="F83" s="148"/>
      <c r="G83" s="149"/>
      <c r="H83" s="149"/>
      <c r="I83" s="146"/>
      <c r="J83" s="146"/>
    </row>
    <row r="84" spans="1:12" s="16" customFormat="1" ht="12.75">
      <c r="A84" s="150"/>
      <c r="B84" s="119"/>
      <c r="C84" s="146"/>
      <c r="D84" s="147"/>
      <c r="E84" s="148"/>
      <c r="F84" s="148"/>
      <c r="G84" s="149"/>
      <c r="H84" s="149"/>
      <c r="I84" s="146"/>
      <c r="J84" s="146"/>
    </row>
    <row r="85" spans="1:12" s="16" customFormat="1" ht="12.75">
      <c r="A85" s="204" t="s">
        <v>68</v>
      </c>
      <c r="B85" s="205"/>
      <c r="C85" s="206"/>
      <c r="D85" s="206"/>
      <c r="E85" s="206"/>
      <c r="F85" s="206"/>
      <c r="G85" s="206"/>
      <c r="H85" s="206"/>
      <c r="I85" s="206"/>
      <c r="J85" s="207"/>
    </row>
    <row r="86" spans="1:12" s="16" customFormat="1" ht="114.75">
      <c r="A86" s="112" t="s">
        <v>69</v>
      </c>
      <c r="B86" s="74" t="s">
        <v>70</v>
      </c>
      <c r="C86" s="11" t="s">
        <v>16</v>
      </c>
      <c r="D86" s="12" t="s">
        <v>17</v>
      </c>
      <c r="E86" s="104">
        <f>F86+G86+H86</f>
        <v>19779.599999999999</v>
      </c>
      <c r="F86" s="104">
        <v>19779.599999999999</v>
      </c>
      <c r="G86" s="138">
        <v>0</v>
      </c>
      <c r="H86" s="104">
        <v>0</v>
      </c>
      <c r="I86" s="63" t="s">
        <v>62</v>
      </c>
      <c r="J86" s="17" t="s">
        <v>71</v>
      </c>
    </row>
    <row r="87" spans="1:12" s="16" customFormat="1" ht="25.5">
      <c r="A87" s="112" t="s">
        <v>72</v>
      </c>
      <c r="B87" s="74" t="s">
        <v>73</v>
      </c>
      <c r="C87" s="11" t="s">
        <v>16</v>
      </c>
      <c r="D87" s="12" t="s">
        <v>17</v>
      </c>
      <c r="E87" s="104">
        <f t="shared" ref="E87:E98" si="3">F87+G87+H87</f>
        <v>10567.5</v>
      </c>
      <c r="F87" s="104">
        <v>10567.5</v>
      </c>
      <c r="G87" s="104">
        <v>0</v>
      </c>
      <c r="H87" s="104">
        <v>0</v>
      </c>
      <c r="I87" s="63" t="s">
        <v>62</v>
      </c>
      <c r="J87" s="25"/>
    </row>
    <row r="88" spans="1:12" s="16" customFormat="1" ht="12.75">
      <c r="A88" s="112" t="s">
        <v>74</v>
      </c>
      <c r="B88" s="74" t="s">
        <v>75</v>
      </c>
      <c r="C88" s="11" t="s">
        <v>16</v>
      </c>
      <c r="D88" s="63" t="s">
        <v>17</v>
      </c>
      <c r="E88" s="104">
        <f t="shared" si="3"/>
        <v>150</v>
      </c>
      <c r="F88" s="104">
        <v>150</v>
      </c>
      <c r="G88" s="104">
        <v>0</v>
      </c>
      <c r="H88" s="104">
        <v>0</v>
      </c>
      <c r="I88" s="63" t="s">
        <v>62</v>
      </c>
      <c r="J88" s="25"/>
    </row>
    <row r="89" spans="1:12" s="16" customFormat="1" ht="15.75">
      <c r="A89" s="52" t="s">
        <v>76</v>
      </c>
      <c r="B89" s="75" t="s">
        <v>77</v>
      </c>
      <c r="C89" s="11" t="s">
        <v>16</v>
      </c>
      <c r="D89" s="12" t="s">
        <v>17</v>
      </c>
      <c r="E89" s="104">
        <f t="shared" si="3"/>
        <v>2695.2</v>
      </c>
      <c r="F89" s="104">
        <v>2695.2</v>
      </c>
      <c r="G89" s="104">
        <v>0</v>
      </c>
      <c r="H89" s="104">
        <v>0</v>
      </c>
      <c r="I89" s="63" t="s">
        <v>62</v>
      </c>
      <c r="J89" s="28"/>
      <c r="K89" s="208"/>
      <c r="L89" s="76"/>
    </row>
    <row r="90" spans="1:12" s="16" customFormat="1" ht="15.75">
      <c r="A90" s="52" t="s">
        <v>78</v>
      </c>
      <c r="B90" s="74" t="s">
        <v>79</v>
      </c>
      <c r="C90" s="11" t="s">
        <v>16</v>
      </c>
      <c r="D90" s="12" t="s">
        <v>17</v>
      </c>
      <c r="E90" s="104">
        <f t="shared" si="3"/>
        <v>850.7</v>
      </c>
      <c r="F90" s="104">
        <v>850.7</v>
      </c>
      <c r="G90" s="104">
        <v>0</v>
      </c>
      <c r="H90" s="104">
        <v>0</v>
      </c>
      <c r="I90" s="63" t="s">
        <v>62</v>
      </c>
      <c r="J90" s="28"/>
      <c r="K90" s="208"/>
      <c r="L90" s="77"/>
    </row>
    <row r="91" spans="1:12" s="16" customFormat="1" ht="25.5">
      <c r="A91" s="52" t="s">
        <v>80</v>
      </c>
      <c r="B91" s="74" t="s">
        <v>81</v>
      </c>
      <c r="C91" s="11" t="s">
        <v>16</v>
      </c>
      <c r="D91" s="12" t="s">
        <v>17</v>
      </c>
      <c r="E91" s="104">
        <f t="shared" si="3"/>
        <v>2327.9</v>
      </c>
      <c r="F91" s="104">
        <v>2327.9</v>
      </c>
      <c r="G91" s="104">
        <v>0</v>
      </c>
      <c r="H91" s="104">
        <v>0</v>
      </c>
      <c r="I91" s="63" t="s">
        <v>62</v>
      </c>
      <c r="J91" s="28"/>
      <c r="K91" s="208"/>
      <c r="L91" s="76"/>
    </row>
    <row r="92" spans="1:12" s="16" customFormat="1" ht="51">
      <c r="A92" s="52" t="s">
        <v>82</v>
      </c>
      <c r="B92" s="74" t="s">
        <v>83</v>
      </c>
      <c r="C92" s="11" t="s">
        <v>16</v>
      </c>
      <c r="D92" s="12" t="s">
        <v>17</v>
      </c>
      <c r="E92" s="104">
        <f t="shared" si="3"/>
        <v>225.2</v>
      </c>
      <c r="F92" s="104">
        <v>225.2</v>
      </c>
      <c r="G92" s="104">
        <v>0</v>
      </c>
      <c r="H92" s="104">
        <v>0</v>
      </c>
      <c r="I92" s="63" t="s">
        <v>62</v>
      </c>
      <c r="J92" s="28"/>
      <c r="K92" s="208"/>
      <c r="L92" s="77"/>
    </row>
    <row r="93" spans="1:12" s="16" customFormat="1" ht="25.5">
      <c r="A93" s="52" t="s">
        <v>84</v>
      </c>
      <c r="B93" s="74" t="s">
        <v>85</v>
      </c>
      <c r="C93" s="11" t="s">
        <v>16</v>
      </c>
      <c r="D93" s="12" t="s">
        <v>17</v>
      </c>
      <c r="E93" s="104">
        <f t="shared" si="3"/>
        <v>253.3</v>
      </c>
      <c r="F93" s="104">
        <v>253.3</v>
      </c>
      <c r="G93" s="104">
        <v>0</v>
      </c>
      <c r="H93" s="104">
        <v>0</v>
      </c>
      <c r="I93" s="63" t="s">
        <v>62</v>
      </c>
      <c r="J93" s="28"/>
      <c r="K93" s="208"/>
      <c r="L93" s="77"/>
    </row>
    <row r="94" spans="1:12" s="16" customFormat="1" ht="25.5">
      <c r="A94" s="52" t="s">
        <v>263</v>
      </c>
      <c r="B94" s="74" t="s">
        <v>86</v>
      </c>
      <c r="C94" s="27" t="s">
        <v>16</v>
      </c>
      <c r="D94" s="63" t="s">
        <v>17</v>
      </c>
      <c r="E94" s="104">
        <f t="shared" si="3"/>
        <v>95</v>
      </c>
      <c r="F94" s="104">
        <v>95</v>
      </c>
      <c r="G94" s="104">
        <v>0</v>
      </c>
      <c r="H94" s="104">
        <v>0</v>
      </c>
      <c r="I94" s="63" t="s">
        <v>62</v>
      </c>
      <c r="J94" s="25"/>
      <c r="K94" s="208"/>
      <c r="L94" s="77"/>
    </row>
    <row r="95" spans="1:12" s="16" customFormat="1" ht="25.5">
      <c r="A95" s="52" t="s">
        <v>264</v>
      </c>
      <c r="B95" s="74" t="s">
        <v>87</v>
      </c>
      <c r="C95" s="27" t="s">
        <v>16</v>
      </c>
      <c r="D95" s="63" t="s">
        <v>17</v>
      </c>
      <c r="E95" s="104">
        <f t="shared" si="3"/>
        <v>654.9</v>
      </c>
      <c r="F95" s="104">
        <v>654.9</v>
      </c>
      <c r="G95" s="104">
        <v>0</v>
      </c>
      <c r="H95" s="104">
        <v>0</v>
      </c>
      <c r="I95" s="63" t="s">
        <v>62</v>
      </c>
      <c r="J95" s="25"/>
      <c r="K95" s="208"/>
      <c r="L95" s="77"/>
    </row>
    <row r="96" spans="1:12" s="16" customFormat="1" ht="38.25">
      <c r="A96" s="52" t="s">
        <v>265</v>
      </c>
      <c r="B96" s="74" t="s">
        <v>88</v>
      </c>
      <c r="C96" s="11" t="s">
        <v>16</v>
      </c>
      <c r="D96" s="12" t="s">
        <v>17</v>
      </c>
      <c r="E96" s="104">
        <f t="shared" si="3"/>
        <v>762</v>
      </c>
      <c r="F96" s="104">
        <v>762</v>
      </c>
      <c r="G96" s="104">
        <v>0</v>
      </c>
      <c r="H96" s="104">
        <v>0</v>
      </c>
      <c r="I96" s="63" t="s">
        <v>62</v>
      </c>
      <c r="J96" s="28"/>
      <c r="K96" s="208"/>
      <c r="L96" s="77"/>
    </row>
    <row r="97" spans="1:12" s="16" customFormat="1" ht="25.5">
      <c r="A97" s="52" t="s">
        <v>266</v>
      </c>
      <c r="B97" s="74" t="s">
        <v>89</v>
      </c>
      <c r="C97" s="11" t="s">
        <v>16</v>
      </c>
      <c r="D97" s="12" t="s">
        <v>17</v>
      </c>
      <c r="E97" s="104">
        <f t="shared" si="3"/>
        <v>2520</v>
      </c>
      <c r="F97" s="104">
        <v>2520</v>
      </c>
      <c r="G97" s="104">
        <v>0</v>
      </c>
      <c r="H97" s="104">
        <v>0</v>
      </c>
      <c r="I97" s="63" t="s">
        <v>62</v>
      </c>
      <c r="J97" s="28"/>
      <c r="K97" s="76"/>
      <c r="L97" s="77"/>
    </row>
    <row r="98" spans="1:12" s="16" customFormat="1" ht="25.5">
      <c r="A98" s="52" t="s">
        <v>267</v>
      </c>
      <c r="B98" s="74" t="s">
        <v>90</v>
      </c>
      <c r="C98" s="11" t="s">
        <v>16</v>
      </c>
      <c r="D98" s="12" t="s">
        <v>17</v>
      </c>
      <c r="E98" s="104">
        <f t="shared" si="3"/>
        <v>3130.5</v>
      </c>
      <c r="F98" s="104">
        <v>3130.5</v>
      </c>
      <c r="G98" s="104">
        <v>0</v>
      </c>
      <c r="H98" s="104">
        <v>0</v>
      </c>
      <c r="I98" s="63" t="s">
        <v>62</v>
      </c>
      <c r="J98" s="28"/>
      <c r="K98" s="76"/>
      <c r="L98" s="77"/>
    </row>
    <row r="99" spans="1:12" s="16" customFormat="1" ht="38.25">
      <c r="A99" s="52" t="s">
        <v>268</v>
      </c>
      <c r="B99" s="64" t="s">
        <v>91</v>
      </c>
      <c r="C99" s="11" t="s">
        <v>16</v>
      </c>
      <c r="D99" s="12" t="s">
        <v>17</v>
      </c>
      <c r="E99" s="104">
        <f t="shared" ref="E99:E105" si="4">F99+G99+H99</f>
        <v>9796.1</v>
      </c>
      <c r="F99" s="104">
        <v>0</v>
      </c>
      <c r="G99" s="104">
        <v>9796.1</v>
      </c>
      <c r="H99" s="104">
        <v>0</v>
      </c>
      <c r="I99" s="63" t="s">
        <v>62</v>
      </c>
      <c r="J99" s="28"/>
      <c r="K99" s="76"/>
      <c r="L99" s="77"/>
    </row>
    <row r="100" spans="1:12" s="16" customFormat="1" ht="25.5">
      <c r="A100" s="52" t="s">
        <v>269</v>
      </c>
      <c r="B100" s="64" t="s">
        <v>92</v>
      </c>
      <c r="C100" s="11" t="s">
        <v>16</v>
      </c>
      <c r="D100" s="12" t="s">
        <v>17</v>
      </c>
      <c r="E100" s="104">
        <f t="shared" si="4"/>
        <v>8305.4</v>
      </c>
      <c r="F100" s="104">
        <v>0</v>
      </c>
      <c r="G100" s="104">
        <v>8305.4</v>
      </c>
      <c r="H100" s="104">
        <v>0</v>
      </c>
      <c r="I100" s="63" t="s">
        <v>62</v>
      </c>
      <c r="J100" s="28"/>
      <c r="K100" s="76"/>
      <c r="L100" s="77"/>
    </row>
    <row r="101" spans="1:12" s="16" customFormat="1" ht="25.5">
      <c r="A101" s="52" t="s">
        <v>270</v>
      </c>
      <c r="B101" s="74" t="s">
        <v>169</v>
      </c>
      <c r="C101" s="11" t="s">
        <v>16</v>
      </c>
      <c r="D101" s="12" t="s">
        <v>17</v>
      </c>
      <c r="E101" s="104">
        <f t="shared" si="4"/>
        <v>1713.4</v>
      </c>
      <c r="F101" s="104">
        <v>0</v>
      </c>
      <c r="G101" s="104">
        <v>1713.4</v>
      </c>
      <c r="H101" s="104">
        <v>0</v>
      </c>
      <c r="I101" s="63" t="s">
        <v>62</v>
      </c>
      <c r="J101" s="28"/>
      <c r="K101" s="76"/>
      <c r="L101" s="76"/>
    </row>
    <row r="102" spans="1:12" s="16" customFormat="1" ht="25.5">
      <c r="A102" s="52" t="s">
        <v>271</v>
      </c>
      <c r="B102" s="74" t="s">
        <v>170</v>
      </c>
      <c r="C102" s="11" t="s">
        <v>16</v>
      </c>
      <c r="D102" s="12" t="s">
        <v>17</v>
      </c>
      <c r="E102" s="104">
        <f t="shared" si="4"/>
        <v>0</v>
      </c>
      <c r="F102" s="104">
        <v>0</v>
      </c>
      <c r="G102" s="104">
        <v>0</v>
      </c>
      <c r="H102" s="104">
        <v>0</v>
      </c>
      <c r="I102" s="63" t="s">
        <v>62</v>
      </c>
      <c r="J102" s="28"/>
      <c r="K102" s="76"/>
      <c r="L102" s="77"/>
    </row>
    <row r="103" spans="1:12" s="16" customFormat="1" ht="25.5">
      <c r="A103" s="52" t="s">
        <v>272</v>
      </c>
      <c r="B103" s="74" t="s">
        <v>171</v>
      </c>
      <c r="C103" s="11" t="s">
        <v>16</v>
      </c>
      <c r="D103" s="12" t="s">
        <v>17</v>
      </c>
      <c r="E103" s="104">
        <f t="shared" si="4"/>
        <v>1564</v>
      </c>
      <c r="F103" s="104">
        <v>0</v>
      </c>
      <c r="G103" s="104">
        <v>1564</v>
      </c>
      <c r="H103" s="104">
        <v>0</v>
      </c>
      <c r="I103" s="63" t="s">
        <v>62</v>
      </c>
      <c r="J103" s="28"/>
      <c r="K103" s="76"/>
      <c r="L103" s="77"/>
    </row>
    <row r="104" spans="1:12" s="16" customFormat="1" ht="25.5">
      <c r="A104" s="52" t="s">
        <v>273</v>
      </c>
      <c r="B104" s="74" t="s">
        <v>257</v>
      </c>
      <c r="C104" s="11" t="s">
        <v>16</v>
      </c>
      <c r="D104" s="12" t="s">
        <v>17</v>
      </c>
      <c r="E104" s="104">
        <f t="shared" si="4"/>
        <v>14000</v>
      </c>
      <c r="F104" s="104">
        <v>0</v>
      </c>
      <c r="G104" s="104">
        <v>7000</v>
      </c>
      <c r="H104" s="104">
        <v>7000</v>
      </c>
      <c r="I104" s="63" t="s">
        <v>62</v>
      </c>
      <c r="J104" s="28"/>
      <c r="K104" s="76"/>
      <c r="L104" s="77"/>
    </row>
    <row r="105" spans="1:12" s="16" customFormat="1" ht="15.75">
      <c r="A105" s="52" t="s">
        <v>274</v>
      </c>
      <c r="B105" s="74" t="s">
        <v>75</v>
      </c>
      <c r="C105" s="11" t="s">
        <v>16</v>
      </c>
      <c r="D105" s="12" t="s">
        <v>17</v>
      </c>
      <c r="E105" s="104">
        <f t="shared" si="4"/>
        <v>300</v>
      </c>
      <c r="F105" s="104">
        <v>0</v>
      </c>
      <c r="G105" s="104">
        <v>0</v>
      </c>
      <c r="H105" s="104">
        <v>300</v>
      </c>
      <c r="I105" s="63" t="s">
        <v>62</v>
      </c>
      <c r="J105" s="28"/>
      <c r="K105" s="76"/>
      <c r="L105" s="77"/>
    </row>
    <row r="106" spans="1:12" s="16" customFormat="1" ht="15.75">
      <c r="A106" s="112"/>
      <c r="B106" s="74"/>
      <c r="C106" s="124" t="s">
        <v>225</v>
      </c>
      <c r="D106" s="63"/>
      <c r="E106" s="104"/>
      <c r="F106" s="104"/>
      <c r="G106" s="122"/>
      <c r="H106" s="143"/>
      <c r="I106" s="140"/>
      <c r="J106" s="60"/>
    </row>
    <row r="107" spans="1:12" s="16" customFormat="1" ht="25.5">
      <c r="A107" s="112" t="s">
        <v>275</v>
      </c>
      <c r="B107" s="74" t="s">
        <v>288</v>
      </c>
      <c r="C107" s="11" t="s">
        <v>16</v>
      </c>
      <c r="D107" s="63" t="s">
        <v>17</v>
      </c>
      <c r="E107" s="104">
        <v>255</v>
      </c>
      <c r="F107" s="104">
        <v>0</v>
      </c>
      <c r="G107" s="104">
        <v>0</v>
      </c>
      <c r="H107" s="141">
        <v>255</v>
      </c>
      <c r="I107" s="142" t="s">
        <v>222</v>
      </c>
      <c r="J107" s="60"/>
    </row>
    <row r="108" spans="1:12" s="16" customFormat="1" ht="25.5">
      <c r="A108" s="127" t="s">
        <v>276</v>
      </c>
      <c r="B108" s="154" t="s">
        <v>226</v>
      </c>
      <c r="C108" s="27" t="s">
        <v>16</v>
      </c>
      <c r="D108" s="63" t="s">
        <v>17</v>
      </c>
      <c r="E108" s="104">
        <v>160</v>
      </c>
      <c r="F108" s="104">
        <v>0</v>
      </c>
      <c r="G108" s="104">
        <v>0</v>
      </c>
      <c r="H108" s="141">
        <v>160</v>
      </c>
      <c r="I108" s="18" t="s">
        <v>222</v>
      </c>
      <c r="J108" s="60"/>
    </row>
    <row r="109" spans="1:12" s="16" customFormat="1" ht="25.5">
      <c r="A109" s="112" t="s">
        <v>277</v>
      </c>
      <c r="B109" s="18" t="s">
        <v>227</v>
      </c>
      <c r="C109" s="27" t="s">
        <v>16</v>
      </c>
      <c r="D109" s="63" t="s">
        <v>17</v>
      </c>
      <c r="E109" s="104">
        <v>150</v>
      </c>
      <c r="F109" s="104">
        <v>0</v>
      </c>
      <c r="G109" s="104">
        <v>0</v>
      </c>
      <c r="H109" s="141">
        <v>150</v>
      </c>
      <c r="I109" s="18" t="s">
        <v>222</v>
      </c>
      <c r="J109" s="60"/>
    </row>
    <row r="110" spans="1:12" s="16" customFormat="1" ht="25.5">
      <c r="A110" s="125" t="s">
        <v>278</v>
      </c>
      <c r="B110" s="18" t="s">
        <v>228</v>
      </c>
      <c r="C110" s="27" t="s">
        <v>16</v>
      </c>
      <c r="D110" s="63" t="s">
        <v>17</v>
      </c>
      <c r="E110" s="104">
        <v>250</v>
      </c>
      <c r="F110" s="104">
        <v>0</v>
      </c>
      <c r="G110" s="104">
        <v>0</v>
      </c>
      <c r="H110" s="141">
        <v>250</v>
      </c>
      <c r="I110" s="18" t="s">
        <v>222</v>
      </c>
      <c r="J110" s="60"/>
    </row>
    <row r="111" spans="1:12" s="16" customFormat="1" ht="38.25">
      <c r="A111" s="112" t="s">
        <v>279</v>
      </c>
      <c r="B111" s="18" t="s">
        <v>229</v>
      </c>
      <c r="C111" s="27" t="s">
        <v>16</v>
      </c>
      <c r="D111" s="63" t="s">
        <v>17</v>
      </c>
      <c r="E111" s="104">
        <v>150</v>
      </c>
      <c r="F111" s="104">
        <v>0</v>
      </c>
      <c r="G111" s="104">
        <v>0</v>
      </c>
      <c r="H111" s="141">
        <v>150</v>
      </c>
      <c r="I111" s="18" t="s">
        <v>222</v>
      </c>
      <c r="J111" s="60"/>
    </row>
    <row r="112" spans="1:12" s="16" customFormat="1" ht="12.75">
      <c r="A112" s="125" t="s">
        <v>280</v>
      </c>
      <c r="B112" s="18" t="s">
        <v>289</v>
      </c>
      <c r="C112" s="27" t="s">
        <v>16</v>
      </c>
      <c r="D112" s="63" t="s">
        <v>17</v>
      </c>
      <c r="E112" s="104">
        <v>1271.7650000000001</v>
      </c>
      <c r="F112" s="104">
        <v>0</v>
      </c>
      <c r="G112" s="104">
        <v>0</v>
      </c>
      <c r="H112" s="141">
        <v>1271.7650000000001</v>
      </c>
      <c r="I112" s="18" t="s">
        <v>222</v>
      </c>
      <c r="J112" s="60"/>
    </row>
    <row r="113" spans="1:10" s="16" customFormat="1" ht="25.5">
      <c r="A113" s="112" t="s">
        <v>281</v>
      </c>
      <c r="B113" s="18" t="s">
        <v>232</v>
      </c>
      <c r="C113" s="27" t="s">
        <v>16</v>
      </c>
      <c r="D113" s="63" t="s">
        <v>17</v>
      </c>
      <c r="E113" s="104">
        <v>1121</v>
      </c>
      <c r="F113" s="104">
        <v>0</v>
      </c>
      <c r="G113" s="104">
        <v>0</v>
      </c>
      <c r="H113" s="141">
        <v>1121</v>
      </c>
      <c r="I113" s="18" t="s">
        <v>222</v>
      </c>
      <c r="J113" s="60"/>
    </row>
    <row r="114" spans="1:10" s="16" customFormat="1" ht="12.75">
      <c r="A114" s="125" t="s">
        <v>282</v>
      </c>
      <c r="B114" s="74"/>
      <c r="C114" s="124" t="s">
        <v>230</v>
      </c>
      <c r="D114" s="12"/>
      <c r="E114" s="104"/>
      <c r="F114" s="104">
        <v>0</v>
      </c>
      <c r="G114" s="104">
        <v>0</v>
      </c>
      <c r="H114" s="141"/>
      <c r="I114" s="142"/>
      <c r="J114" s="60"/>
    </row>
    <row r="115" spans="1:10" s="16" customFormat="1" ht="25.5">
      <c r="A115" s="112" t="s">
        <v>283</v>
      </c>
      <c r="B115" s="74" t="s">
        <v>288</v>
      </c>
      <c r="C115" s="11" t="s">
        <v>16</v>
      </c>
      <c r="D115" s="63" t="s">
        <v>17</v>
      </c>
      <c r="E115" s="104">
        <v>170</v>
      </c>
      <c r="F115" s="104">
        <v>0</v>
      </c>
      <c r="G115" s="104">
        <v>0</v>
      </c>
      <c r="H115" s="141">
        <v>170</v>
      </c>
      <c r="I115" s="142" t="s">
        <v>222</v>
      </c>
      <c r="J115" s="60"/>
    </row>
    <row r="116" spans="1:10" s="16" customFormat="1" ht="25.5">
      <c r="A116" s="125" t="s">
        <v>284</v>
      </c>
      <c r="B116" s="126" t="s">
        <v>226</v>
      </c>
      <c r="C116" s="27" t="s">
        <v>16</v>
      </c>
      <c r="D116" s="63" t="s">
        <v>17</v>
      </c>
      <c r="E116" s="104">
        <v>160</v>
      </c>
      <c r="F116" s="104">
        <v>0</v>
      </c>
      <c r="G116" s="104">
        <v>0</v>
      </c>
      <c r="H116" s="141">
        <v>160</v>
      </c>
      <c r="I116" s="18" t="s">
        <v>222</v>
      </c>
      <c r="J116" s="60"/>
    </row>
    <row r="117" spans="1:10" s="16" customFormat="1" ht="25.5">
      <c r="A117" s="112" t="s">
        <v>285</v>
      </c>
      <c r="B117" s="18" t="s">
        <v>227</v>
      </c>
      <c r="C117" s="27" t="s">
        <v>16</v>
      </c>
      <c r="D117" s="63" t="s">
        <v>17</v>
      </c>
      <c r="E117" s="104">
        <v>150</v>
      </c>
      <c r="F117" s="104">
        <v>0</v>
      </c>
      <c r="G117" s="104">
        <v>0</v>
      </c>
      <c r="H117" s="141">
        <v>150</v>
      </c>
      <c r="I117" s="18" t="s">
        <v>222</v>
      </c>
      <c r="J117" s="60"/>
    </row>
    <row r="118" spans="1:10" s="16" customFormat="1" ht="25.5">
      <c r="A118" s="125" t="s">
        <v>286</v>
      </c>
      <c r="B118" s="18" t="s">
        <v>231</v>
      </c>
      <c r="C118" s="27" t="s">
        <v>16</v>
      </c>
      <c r="D118" s="63" t="s">
        <v>17</v>
      </c>
      <c r="E118" s="104">
        <v>150</v>
      </c>
      <c r="F118" s="104">
        <v>0</v>
      </c>
      <c r="G118" s="104">
        <v>0</v>
      </c>
      <c r="H118" s="141">
        <v>150</v>
      </c>
      <c r="I118" s="18" t="s">
        <v>222</v>
      </c>
      <c r="J118" s="60"/>
    </row>
    <row r="119" spans="1:10" s="16" customFormat="1" ht="38.25">
      <c r="A119" s="112" t="s">
        <v>287</v>
      </c>
      <c r="B119" s="18" t="s">
        <v>229</v>
      </c>
      <c r="C119" s="27" t="s">
        <v>16</v>
      </c>
      <c r="D119" s="63" t="s">
        <v>17</v>
      </c>
      <c r="E119" s="104">
        <v>150</v>
      </c>
      <c r="F119" s="104">
        <v>0</v>
      </c>
      <c r="G119" s="104">
        <v>0</v>
      </c>
      <c r="H119" s="141">
        <v>150</v>
      </c>
      <c r="I119" s="18" t="s">
        <v>222</v>
      </c>
      <c r="J119" s="60"/>
    </row>
    <row r="120" spans="1:10" s="16" customFormat="1" ht="12.75">
      <c r="A120" s="78"/>
      <c r="B120" s="27" t="s">
        <v>93</v>
      </c>
      <c r="C120" s="27"/>
      <c r="D120" s="63"/>
      <c r="E120" s="13"/>
      <c r="F120" s="13"/>
      <c r="G120" s="21"/>
      <c r="H120" s="21"/>
      <c r="I120" s="27"/>
      <c r="J120" s="28"/>
    </row>
    <row r="121" spans="1:10" s="16" customFormat="1" ht="12.75">
      <c r="A121" s="79"/>
      <c r="B121" s="30" t="s">
        <v>20</v>
      </c>
      <c r="C121" s="30"/>
      <c r="D121" s="71"/>
      <c r="E121" s="132">
        <f>SUM(E86:E119)</f>
        <v>83828.464999999997</v>
      </c>
      <c r="F121" s="132">
        <f>SUM(F86:F119)</f>
        <v>44011.799999999996</v>
      </c>
      <c r="G121" s="132">
        <f>SUM(G86:G119)</f>
        <v>28378.9</v>
      </c>
      <c r="H121" s="132">
        <f>SUM(H86:H119)</f>
        <v>11437.764999999999</v>
      </c>
      <c r="I121" s="30"/>
      <c r="J121" s="34"/>
    </row>
    <row r="122" spans="1:10" s="16" customFormat="1" ht="13.5" thickBot="1">
      <c r="A122" s="80"/>
      <c r="B122" s="36" t="s">
        <v>27</v>
      </c>
      <c r="C122" s="36"/>
      <c r="D122" s="72"/>
      <c r="E122" s="44"/>
      <c r="F122" s="44"/>
      <c r="G122" s="73"/>
      <c r="H122" s="73"/>
      <c r="I122" s="36"/>
      <c r="J122" s="37"/>
    </row>
    <row r="123" spans="1:10" s="16" customFormat="1" ht="12.75">
      <c r="A123" s="213" t="s">
        <v>94</v>
      </c>
      <c r="B123" s="214"/>
      <c r="C123" s="214"/>
      <c r="D123" s="214"/>
      <c r="E123" s="214"/>
      <c r="F123" s="214"/>
      <c r="G123" s="214"/>
      <c r="H123" s="214"/>
      <c r="I123" s="214"/>
      <c r="J123" s="215"/>
    </row>
    <row r="124" spans="1:10" s="16" customFormat="1" ht="25.5">
      <c r="A124" s="52" t="s">
        <v>95</v>
      </c>
      <c r="B124" s="75" t="s">
        <v>96</v>
      </c>
      <c r="C124" s="81" t="s">
        <v>16</v>
      </c>
      <c r="D124" s="12" t="s">
        <v>17</v>
      </c>
      <c r="E124" s="100">
        <f t="shared" ref="E124:E132" si="5">F124+G124+H124</f>
        <v>1500</v>
      </c>
      <c r="F124" s="100">
        <v>1500</v>
      </c>
      <c r="G124" s="104">
        <v>0</v>
      </c>
      <c r="H124" s="104">
        <v>0</v>
      </c>
      <c r="I124" s="63" t="s">
        <v>62</v>
      </c>
      <c r="J124" s="82"/>
    </row>
    <row r="125" spans="1:10" s="16" customFormat="1" ht="25.5">
      <c r="A125" s="52" t="s">
        <v>97</v>
      </c>
      <c r="B125" s="83" t="s">
        <v>98</v>
      </c>
      <c r="C125" s="81" t="s">
        <v>16</v>
      </c>
      <c r="D125" s="12" t="s">
        <v>17</v>
      </c>
      <c r="E125" s="100">
        <f t="shared" si="5"/>
        <v>1000</v>
      </c>
      <c r="F125" s="133">
        <v>1000</v>
      </c>
      <c r="G125" s="104">
        <v>0</v>
      </c>
      <c r="H125" s="104">
        <v>0</v>
      </c>
      <c r="I125" s="63" t="s">
        <v>62</v>
      </c>
      <c r="J125" s="28"/>
    </row>
    <row r="126" spans="1:10" s="16" customFormat="1" ht="51">
      <c r="A126" s="52" t="s">
        <v>99</v>
      </c>
      <c r="B126" s="84" t="s">
        <v>100</v>
      </c>
      <c r="C126" s="81" t="s">
        <v>16</v>
      </c>
      <c r="D126" s="12" t="s">
        <v>17</v>
      </c>
      <c r="E126" s="100">
        <f t="shared" si="5"/>
        <v>360</v>
      </c>
      <c r="F126" s="104">
        <v>360</v>
      </c>
      <c r="G126" s="138">
        <v>0</v>
      </c>
      <c r="H126" s="104">
        <v>0</v>
      </c>
      <c r="I126" s="63" t="s">
        <v>62</v>
      </c>
      <c r="J126" s="85"/>
    </row>
    <row r="127" spans="1:10" s="16" customFormat="1" ht="12.75">
      <c r="A127" s="52" t="s">
        <v>101</v>
      </c>
      <c r="B127" s="67" t="s">
        <v>102</v>
      </c>
      <c r="C127" s="81" t="s">
        <v>16</v>
      </c>
      <c r="D127" s="12" t="s">
        <v>17</v>
      </c>
      <c r="E127" s="100">
        <f t="shared" si="5"/>
        <v>280</v>
      </c>
      <c r="F127" s="104">
        <v>0</v>
      </c>
      <c r="G127" s="104">
        <v>280</v>
      </c>
      <c r="H127" s="104">
        <v>0</v>
      </c>
      <c r="I127" s="63" t="s">
        <v>62</v>
      </c>
      <c r="J127" s="85"/>
    </row>
    <row r="128" spans="1:10" s="16" customFormat="1" ht="38.25">
      <c r="A128" s="52" t="s">
        <v>103</v>
      </c>
      <c r="B128" s="84" t="s">
        <v>172</v>
      </c>
      <c r="C128" s="81" t="s">
        <v>16</v>
      </c>
      <c r="D128" s="12" t="s">
        <v>17</v>
      </c>
      <c r="E128" s="100">
        <f t="shared" si="5"/>
        <v>1000</v>
      </c>
      <c r="F128" s="104">
        <v>0</v>
      </c>
      <c r="G128" s="104">
        <v>1000</v>
      </c>
      <c r="H128" s="104">
        <v>0</v>
      </c>
      <c r="I128" s="63" t="s">
        <v>62</v>
      </c>
      <c r="J128" s="85"/>
    </row>
    <row r="129" spans="1:10" s="16" customFormat="1" ht="25.5">
      <c r="A129" s="52" t="s">
        <v>104</v>
      </c>
      <c r="B129" s="84" t="s">
        <v>173</v>
      </c>
      <c r="C129" s="81" t="s">
        <v>16</v>
      </c>
      <c r="D129" s="12" t="s">
        <v>17</v>
      </c>
      <c r="E129" s="104">
        <f t="shared" si="5"/>
        <v>147.4</v>
      </c>
      <c r="F129" s="104">
        <v>0</v>
      </c>
      <c r="G129" s="137">
        <v>147.4</v>
      </c>
      <c r="H129" s="104">
        <v>0</v>
      </c>
      <c r="I129" s="63" t="s">
        <v>62</v>
      </c>
      <c r="J129" s="85"/>
    </row>
    <row r="130" spans="1:10" s="16" customFormat="1" ht="25.5">
      <c r="A130" s="52" t="s">
        <v>174</v>
      </c>
      <c r="B130" s="83" t="s">
        <v>178</v>
      </c>
      <c r="C130" s="81" t="s">
        <v>16</v>
      </c>
      <c r="D130" s="12" t="s">
        <v>17</v>
      </c>
      <c r="E130" s="100">
        <f t="shared" si="5"/>
        <v>1000</v>
      </c>
      <c r="F130" s="133">
        <v>1000</v>
      </c>
      <c r="G130" s="104">
        <v>0</v>
      </c>
      <c r="H130" s="104">
        <v>0</v>
      </c>
      <c r="I130" s="63" t="s">
        <v>62</v>
      </c>
      <c r="J130" s="28"/>
    </row>
    <row r="131" spans="1:10" s="16" customFormat="1" ht="51">
      <c r="A131" s="52" t="s">
        <v>175</v>
      </c>
      <c r="B131" s="84" t="s">
        <v>256</v>
      </c>
      <c r="C131" s="81" t="s">
        <v>16</v>
      </c>
      <c r="D131" s="12" t="s">
        <v>17</v>
      </c>
      <c r="E131" s="100">
        <f t="shared" si="5"/>
        <v>5000</v>
      </c>
      <c r="F131" s="104">
        <v>0</v>
      </c>
      <c r="G131" s="104">
        <v>0</v>
      </c>
      <c r="H131" s="104">
        <v>5000</v>
      </c>
      <c r="I131" s="63" t="s">
        <v>62</v>
      </c>
      <c r="J131" s="85"/>
    </row>
    <row r="132" spans="1:10" s="16" customFormat="1" ht="38.25">
      <c r="A132" s="112" t="s">
        <v>176</v>
      </c>
      <c r="B132" s="64" t="s">
        <v>258</v>
      </c>
      <c r="C132" s="11" t="s">
        <v>16</v>
      </c>
      <c r="D132" s="63" t="s">
        <v>17</v>
      </c>
      <c r="E132" s="104">
        <f t="shared" si="5"/>
        <v>23825.79</v>
      </c>
      <c r="F132" s="104">
        <v>0</v>
      </c>
      <c r="G132" s="104">
        <v>0</v>
      </c>
      <c r="H132" s="104">
        <v>23825.79</v>
      </c>
      <c r="I132" s="63" t="s">
        <v>62</v>
      </c>
      <c r="J132" s="157"/>
    </row>
    <row r="133" spans="1:10" s="16" customFormat="1" ht="12.75">
      <c r="A133" s="118"/>
      <c r="B133" s="155"/>
      <c r="C133" s="119"/>
      <c r="D133" s="120"/>
      <c r="E133" s="150"/>
      <c r="F133" s="150"/>
      <c r="G133" s="150"/>
      <c r="H133" s="150"/>
      <c r="I133" s="120"/>
      <c r="J133" s="156"/>
    </row>
    <row r="134" spans="1:10" s="16" customFormat="1" ht="12.75">
      <c r="A134" s="118"/>
      <c r="B134" s="155"/>
      <c r="C134" s="119"/>
      <c r="D134" s="120"/>
      <c r="E134" s="150"/>
      <c r="F134" s="150"/>
      <c r="G134" s="150"/>
      <c r="H134" s="150"/>
      <c r="I134" s="120"/>
      <c r="J134" s="156"/>
    </row>
    <row r="135" spans="1:10" s="16" customFormat="1" ht="25.5">
      <c r="A135" s="112" t="s">
        <v>177</v>
      </c>
      <c r="B135" s="84" t="s">
        <v>235</v>
      </c>
      <c r="C135" s="81" t="s">
        <v>16</v>
      </c>
      <c r="D135" s="12" t="s">
        <v>17</v>
      </c>
      <c r="E135" s="104">
        <f>F135+G135+H135</f>
        <v>6000</v>
      </c>
      <c r="F135" s="104">
        <v>0</v>
      </c>
      <c r="G135" s="104">
        <v>0</v>
      </c>
      <c r="H135" s="104">
        <v>6000</v>
      </c>
      <c r="I135" s="63" t="s">
        <v>62</v>
      </c>
      <c r="J135" s="157"/>
    </row>
    <row r="136" spans="1:10" s="16" customFormat="1" ht="12.75">
      <c r="A136" s="71"/>
      <c r="B136" s="30" t="s">
        <v>105</v>
      </c>
      <c r="C136" s="30"/>
      <c r="D136" s="71"/>
      <c r="E136" s="132">
        <f>SUM(E124:E135)</f>
        <v>40113.19</v>
      </c>
      <c r="F136" s="132">
        <f>SUM(F124:F135)</f>
        <v>3860</v>
      </c>
      <c r="G136" s="132">
        <f>SUM(G124:G135)</f>
        <v>1427.4</v>
      </c>
      <c r="H136" s="132">
        <f>SUM(H124:H135)</f>
        <v>34825.79</v>
      </c>
      <c r="I136" s="30"/>
      <c r="J136" s="30"/>
    </row>
    <row r="137" spans="1:10" s="16" customFormat="1" ht="12.75">
      <c r="A137" s="63"/>
      <c r="B137" s="27" t="s">
        <v>20</v>
      </c>
      <c r="C137" s="27"/>
      <c r="D137" s="63"/>
      <c r="E137" s="13"/>
      <c r="F137" s="13"/>
      <c r="G137" s="21"/>
      <c r="H137" s="21"/>
      <c r="I137" s="27"/>
      <c r="J137" s="27"/>
    </row>
    <row r="138" spans="1:10" s="16" customFormat="1" ht="13.5" thickBot="1">
      <c r="A138" s="72"/>
      <c r="B138" s="36" t="s">
        <v>27</v>
      </c>
      <c r="C138" s="36"/>
      <c r="D138" s="72"/>
      <c r="E138" s="44"/>
      <c r="F138" s="44"/>
      <c r="G138" s="73"/>
      <c r="H138" s="73"/>
      <c r="I138" s="36"/>
      <c r="J138" s="36"/>
    </row>
    <row r="139" spans="1:10" s="16" customFormat="1" ht="12.75">
      <c r="A139" s="216" t="s">
        <v>106</v>
      </c>
      <c r="B139" s="210"/>
      <c r="C139" s="210"/>
      <c r="D139" s="210"/>
      <c r="E139" s="210"/>
      <c r="F139" s="210"/>
      <c r="G139" s="210"/>
      <c r="H139" s="210"/>
      <c r="I139" s="210"/>
      <c r="J139" s="217"/>
    </row>
    <row r="140" spans="1:10" s="38" customFormat="1" ht="12.75" customHeight="1">
      <c r="A140" s="112" t="s">
        <v>107</v>
      </c>
      <c r="B140" s="87" t="s">
        <v>108</v>
      </c>
      <c r="C140" s="56" t="s">
        <v>16</v>
      </c>
      <c r="D140" s="55" t="s">
        <v>17</v>
      </c>
      <c r="E140" s="96">
        <f t="shared" ref="E140:E147" si="6">F140+G140+H140</f>
        <v>750</v>
      </c>
      <c r="F140" s="104">
        <v>750</v>
      </c>
      <c r="G140" s="104">
        <v>0</v>
      </c>
      <c r="H140" s="104">
        <v>0</v>
      </c>
      <c r="I140" s="56" t="s">
        <v>62</v>
      </c>
      <c r="J140" s="158"/>
    </row>
    <row r="141" spans="1:10" s="38" customFormat="1" ht="25.5">
      <c r="A141" s="112" t="s">
        <v>109</v>
      </c>
      <c r="B141" s="74" t="s">
        <v>110</v>
      </c>
      <c r="C141" s="11" t="s">
        <v>16</v>
      </c>
      <c r="D141" s="63" t="s">
        <v>17</v>
      </c>
      <c r="E141" s="94">
        <f t="shared" si="6"/>
        <v>500</v>
      </c>
      <c r="F141" s="104">
        <v>500</v>
      </c>
      <c r="G141" s="104">
        <v>0</v>
      </c>
      <c r="H141" s="104">
        <v>0</v>
      </c>
      <c r="I141" s="63" t="s">
        <v>62</v>
      </c>
      <c r="J141" s="25"/>
    </row>
    <row r="142" spans="1:10" s="38" customFormat="1" ht="25.5">
      <c r="A142" s="52" t="s">
        <v>111</v>
      </c>
      <c r="B142" s="83" t="s">
        <v>112</v>
      </c>
      <c r="C142" s="11" t="s">
        <v>16</v>
      </c>
      <c r="D142" s="12" t="s">
        <v>17</v>
      </c>
      <c r="E142" s="96">
        <f t="shared" si="6"/>
        <v>3946</v>
      </c>
      <c r="F142" s="104">
        <v>600</v>
      </c>
      <c r="G142" s="104">
        <v>1373</v>
      </c>
      <c r="H142" s="104">
        <v>1973</v>
      </c>
      <c r="I142" s="63" t="s">
        <v>62</v>
      </c>
      <c r="J142" s="28"/>
    </row>
    <row r="143" spans="1:10" s="38" customFormat="1" ht="57" customHeight="1">
      <c r="A143" s="52" t="s">
        <v>113</v>
      </c>
      <c r="B143" s="18" t="s">
        <v>114</v>
      </c>
      <c r="C143" s="11" t="s">
        <v>16</v>
      </c>
      <c r="D143" s="12" t="s">
        <v>17</v>
      </c>
      <c r="E143" s="96">
        <f t="shared" si="6"/>
        <v>5430</v>
      </c>
      <c r="F143" s="104">
        <v>5430</v>
      </c>
      <c r="G143" s="104">
        <v>0</v>
      </c>
      <c r="H143" s="104">
        <v>0</v>
      </c>
      <c r="I143" s="63" t="s">
        <v>62</v>
      </c>
      <c r="J143" s="28"/>
    </row>
    <row r="144" spans="1:10" s="38" customFormat="1" ht="25.5">
      <c r="A144" s="52" t="s">
        <v>115</v>
      </c>
      <c r="B144" s="64" t="s">
        <v>116</v>
      </c>
      <c r="C144" s="11" t="s">
        <v>16</v>
      </c>
      <c r="D144" s="12" t="s">
        <v>17</v>
      </c>
      <c r="E144" s="96">
        <f t="shared" si="6"/>
        <v>1955</v>
      </c>
      <c r="F144" s="104">
        <v>1955</v>
      </c>
      <c r="G144" s="104">
        <v>0</v>
      </c>
      <c r="H144" s="104">
        <v>0</v>
      </c>
      <c r="I144" s="63" t="s">
        <v>62</v>
      </c>
      <c r="J144" s="15"/>
    </row>
    <row r="145" spans="1:10" s="38" customFormat="1" ht="25.5">
      <c r="A145" s="52" t="s">
        <v>117</v>
      </c>
      <c r="B145" s="64" t="s">
        <v>118</v>
      </c>
      <c r="C145" s="11" t="s">
        <v>16</v>
      </c>
      <c r="D145" s="12" t="s">
        <v>17</v>
      </c>
      <c r="E145" s="96">
        <f t="shared" si="6"/>
        <v>822.25</v>
      </c>
      <c r="F145" s="104">
        <v>822.25</v>
      </c>
      <c r="G145" s="104">
        <v>0</v>
      </c>
      <c r="H145" s="104">
        <v>0</v>
      </c>
      <c r="I145" s="63" t="s">
        <v>62</v>
      </c>
      <c r="J145" s="15"/>
    </row>
    <row r="146" spans="1:10" s="38" customFormat="1" ht="38.25">
      <c r="A146" s="52" t="s">
        <v>119</v>
      </c>
      <c r="B146" s="64" t="s">
        <v>179</v>
      </c>
      <c r="C146" s="11" t="s">
        <v>16</v>
      </c>
      <c r="D146" s="12" t="s">
        <v>17</v>
      </c>
      <c r="E146" s="96">
        <f t="shared" si="6"/>
        <v>1200</v>
      </c>
      <c r="F146" s="104">
        <v>0</v>
      </c>
      <c r="G146" s="104">
        <v>600</v>
      </c>
      <c r="H146" s="136">
        <v>600</v>
      </c>
      <c r="I146" s="63" t="s">
        <v>62</v>
      </c>
      <c r="J146" s="28"/>
    </row>
    <row r="147" spans="1:10" s="38" customFormat="1" ht="25.5">
      <c r="A147" s="52" t="s">
        <v>120</v>
      </c>
      <c r="B147" s="64" t="s">
        <v>180</v>
      </c>
      <c r="C147" s="11" t="s">
        <v>16</v>
      </c>
      <c r="D147" s="12" t="s">
        <v>17</v>
      </c>
      <c r="E147" s="96">
        <f t="shared" si="6"/>
        <v>1400</v>
      </c>
      <c r="F147" s="104">
        <v>0</v>
      </c>
      <c r="G147" s="104">
        <v>0</v>
      </c>
      <c r="H147" s="104">
        <v>1400</v>
      </c>
      <c r="I147" s="63" t="s">
        <v>62</v>
      </c>
      <c r="J147" s="28"/>
    </row>
    <row r="148" spans="1:10" s="16" customFormat="1" ht="12.75">
      <c r="A148" s="52"/>
      <c r="B148" s="24" t="s">
        <v>121</v>
      </c>
      <c r="C148" s="27"/>
      <c r="D148" s="63"/>
      <c r="E148" s="104"/>
      <c r="F148" s="104"/>
      <c r="G148" s="104"/>
      <c r="H148" s="104"/>
      <c r="I148" s="27"/>
      <c r="J148" s="15"/>
    </row>
    <row r="149" spans="1:10" s="16" customFormat="1" ht="12.75">
      <c r="A149" s="41"/>
      <c r="B149" s="30" t="s">
        <v>20</v>
      </c>
      <c r="C149" s="30"/>
      <c r="D149" s="71"/>
      <c r="E149" s="132">
        <f>SUM(E140:E148)</f>
        <v>16003.25</v>
      </c>
      <c r="F149" s="132">
        <f>SUM(F140:F147)</f>
        <v>10057.25</v>
      </c>
      <c r="G149" s="132">
        <f>SUM(G140:G148)</f>
        <v>1973</v>
      </c>
      <c r="H149" s="132">
        <f>SUM(H140:H148)</f>
        <v>3973</v>
      </c>
      <c r="I149" s="30"/>
      <c r="J149" s="42"/>
    </row>
    <row r="150" spans="1:10" s="16" customFormat="1" ht="13.5" thickBot="1">
      <c r="A150" s="70"/>
      <c r="B150" s="27" t="s">
        <v>27</v>
      </c>
      <c r="C150" s="27"/>
      <c r="D150" s="63"/>
      <c r="E150" s="13"/>
      <c r="F150" s="13"/>
      <c r="G150" s="21"/>
      <c r="H150" s="21"/>
      <c r="I150" s="27"/>
      <c r="J150" s="15"/>
    </row>
    <row r="151" spans="1:10" s="16" customFormat="1" ht="12.75">
      <c r="A151" s="209" t="s">
        <v>122</v>
      </c>
      <c r="B151" s="210"/>
      <c r="C151" s="210"/>
      <c r="D151" s="210"/>
      <c r="E151" s="210"/>
      <c r="F151" s="210"/>
      <c r="G151" s="210"/>
      <c r="H151" s="210"/>
      <c r="I151" s="210"/>
      <c r="J151" s="211"/>
    </row>
    <row r="152" spans="1:10" s="38" customFormat="1" ht="25.5">
      <c r="A152" s="52" t="s">
        <v>123</v>
      </c>
      <c r="B152" s="58" t="s">
        <v>124</v>
      </c>
      <c r="C152" s="88" t="s">
        <v>16</v>
      </c>
      <c r="D152" s="55" t="s">
        <v>17</v>
      </c>
      <c r="E152" s="144">
        <f>F152+G152+H152</f>
        <v>500</v>
      </c>
      <c r="F152" s="144">
        <v>0</v>
      </c>
      <c r="G152" s="144">
        <v>0</v>
      </c>
      <c r="H152" s="144">
        <v>500</v>
      </c>
      <c r="I152" s="55" t="s">
        <v>62</v>
      </c>
      <c r="J152" s="90"/>
    </row>
    <row r="153" spans="1:10" s="16" customFormat="1" ht="12.75">
      <c r="A153" s="70"/>
      <c r="B153" s="24" t="s">
        <v>125</v>
      </c>
      <c r="C153" s="27"/>
      <c r="D153" s="63"/>
      <c r="E153" s="108"/>
      <c r="F153" s="108"/>
      <c r="G153" s="110"/>
      <c r="H153" s="110"/>
      <c r="I153" s="27"/>
      <c r="J153" s="15"/>
    </row>
    <row r="154" spans="1:10" s="16" customFormat="1" ht="12.75">
      <c r="A154" s="41"/>
      <c r="B154" s="30" t="s">
        <v>20</v>
      </c>
      <c r="C154" s="30"/>
      <c r="D154" s="71"/>
      <c r="E154" s="132">
        <f>SUM(E152:E152)</f>
        <v>500</v>
      </c>
      <c r="F154" s="132">
        <f>SUM(F152:F152)</f>
        <v>0</v>
      </c>
      <c r="G154" s="132">
        <f>SUM(G152:G152)</f>
        <v>0</v>
      </c>
      <c r="H154" s="132">
        <f>SUM(H152:H152)</f>
        <v>500</v>
      </c>
      <c r="I154" s="30"/>
      <c r="J154" s="42"/>
    </row>
    <row r="155" spans="1:10" s="16" customFormat="1" ht="12.75">
      <c r="A155" s="70"/>
      <c r="B155" s="27" t="s">
        <v>27</v>
      </c>
      <c r="C155" s="27"/>
      <c r="D155" s="63"/>
      <c r="E155" s="13"/>
      <c r="F155" s="13"/>
      <c r="G155" s="21"/>
      <c r="H155" s="21"/>
      <c r="I155" s="27"/>
      <c r="J155" s="15"/>
    </row>
    <row r="156" spans="1:10" s="38" customFormat="1" ht="15.75" customHeight="1" thickBot="1">
      <c r="A156" s="218"/>
      <c r="B156" s="212"/>
      <c r="C156" s="212"/>
      <c r="D156" s="212"/>
      <c r="E156" s="212"/>
      <c r="F156" s="212"/>
      <c r="G156" s="212"/>
      <c r="H156" s="212"/>
      <c r="I156" s="212"/>
      <c r="J156" s="219"/>
    </row>
    <row r="157" spans="1:10" s="16" customFormat="1" ht="12.75">
      <c r="A157" s="209" t="s">
        <v>126</v>
      </c>
      <c r="B157" s="210"/>
      <c r="C157" s="210"/>
      <c r="D157" s="210"/>
      <c r="E157" s="210"/>
      <c r="F157" s="210"/>
      <c r="G157" s="210"/>
      <c r="H157" s="210"/>
      <c r="I157" s="210"/>
      <c r="J157" s="211"/>
    </row>
    <row r="158" spans="1:10" s="38" customFormat="1" ht="12.75">
      <c r="A158" s="112" t="s">
        <v>127</v>
      </c>
      <c r="B158" s="58" t="s">
        <v>128</v>
      </c>
      <c r="C158" s="88" t="s">
        <v>16</v>
      </c>
      <c r="D158" s="55" t="s">
        <v>17</v>
      </c>
      <c r="E158" s="89">
        <f>F158+G158+H158</f>
        <v>4710.8</v>
      </c>
      <c r="F158" s="89">
        <v>4710.8</v>
      </c>
      <c r="G158" s="144">
        <v>0</v>
      </c>
      <c r="H158" s="144">
        <v>0</v>
      </c>
      <c r="I158" s="55" t="s">
        <v>62</v>
      </c>
      <c r="J158" s="159"/>
    </row>
    <row r="159" spans="1:10" s="38" customFormat="1" ht="12.75">
      <c r="A159" s="112" t="s">
        <v>129</v>
      </c>
      <c r="B159" s="58" t="s">
        <v>130</v>
      </c>
      <c r="C159" s="88" t="s">
        <v>16</v>
      </c>
      <c r="D159" s="55" t="s">
        <v>17</v>
      </c>
      <c r="E159" s="89">
        <f>F159+G159+H159</f>
        <v>1267.5</v>
      </c>
      <c r="F159" s="89">
        <v>1267.5</v>
      </c>
      <c r="G159" s="144">
        <v>0</v>
      </c>
      <c r="H159" s="144">
        <v>0</v>
      </c>
      <c r="I159" s="55" t="s">
        <v>62</v>
      </c>
      <c r="J159" s="159"/>
    </row>
    <row r="160" spans="1:10" s="38" customFormat="1" ht="12.75">
      <c r="A160" s="112" t="s">
        <v>131</v>
      </c>
      <c r="B160" s="58" t="s">
        <v>132</v>
      </c>
      <c r="C160" s="88" t="s">
        <v>16</v>
      </c>
      <c r="D160" s="55" t="s">
        <v>17</v>
      </c>
      <c r="E160" s="89">
        <f>F160+G160+H160</f>
        <v>269.2</v>
      </c>
      <c r="F160" s="89">
        <v>269.2</v>
      </c>
      <c r="G160" s="144">
        <v>0</v>
      </c>
      <c r="H160" s="144">
        <v>0</v>
      </c>
      <c r="I160" s="55" t="s">
        <v>62</v>
      </c>
      <c r="J160" s="159"/>
    </row>
    <row r="161" spans="1:10" s="38" customFormat="1" ht="12.75">
      <c r="A161" s="112" t="s">
        <v>133</v>
      </c>
      <c r="B161" s="58" t="s">
        <v>134</v>
      </c>
      <c r="C161" s="88" t="s">
        <v>16</v>
      </c>
      <c r="D161" s="55" t="s">
        <v>17</v>
      </c>
      <c r="E161" s="89">
        <f>F161+G161+H161</f>
        <v>445.6</v>
      </c>
      <c r="F161" s="89">
        <v>445.6</v>
      </c>
      <c r="G161" s="144">
        <v>0</v>
      </c>
      <c r="H161" s="144">
        <v>0</v>
      </c>
      <c r="I161" s="55" t="s">
        <v>62</v>
      </c>
      <c r="J161" s="159"/>
    </row>
    <row r="162" spans="1:10" s="38" customFormat="1" ht="25.5">
      <c r="A162" s="112" t="s">
        <v>135</v>
      </c>
      <c r="B162" s="58" t="s">
        <v>136</v>
      </c>
      <c r="C162" s="88" t="s">
        <v>16</v>
      </c>
      <c r="D162" s="55" t="s">
        <v>17</v>
      </c>
      <c r="E162" s="89">
        <f>F162+G162+H162</f>
        <v>1678.5</v>
      </c>
      <c r="F162" s="89">
        <v>1678.5</v>
      </c>
      <c r="G162" s="144">
        <v>0</v>
      </c>
      <c r="H162" s="144">
        <v>0</v>
      </c>
      <c r="I162" s="55" t="s">
        <v>62</v>
      </c>
      <c r="J162" s="159"/>
    </row>
    <row r="163" spans="1:10" s="16" customFormat="1" ht="12.75">
      <c r="A163" s="63"/>
      <c r="B163" s="24" t="s">
        <v>260</v>
      </c>
      <c r="C163" s="27"/>
      <c r="D163" s="63"/>
      <c r="E163" s="13"/>
      <c r="F163" s="13"/>
      <c r="G163" s="21"/>
      <c r="H163" s="21"/>
      <c r="I163" s="27"/>
      <c r="J163" s="27"/>
    </row>
    <row r="164" spans="1:10" s="16" customFormat="1" ht="12.75">
      <c r="A164" s="71"/>
      <c r="B164" s="30" t="s">
        <v>20</v>
      </c>
      <c r="C164" s="30"/>
      <c r="D164" s="71"/>
      <c r="E164" s="132">
        <f>SUM(E158:E162)</f>
        <v>8371.6</v>
      </c>
      <c r="F164" s="132">
        <f>SUM(F158:F162)</f>
        <v>8371.6</v>
      </c>
      <c r="G164" s="132">
        <f>SUM(G158:G162)</f>
        <v>0</v>
      </c>
      <c r="H164" s="132">
        <f>SUM(H158:H162)</f>
        <v>0</v>
      </c>
      <c r="I164" s="30"/>
      <c r="J164" s="30"/>
    </row>
    <row r="165" spans="1:10" s="16" customFormat="1" ht="12.75">
      <c r="A165" s="63"/>
      <c r="B165" s="27" t="s">
        <v>27</v>
      </c>
      <c r="C165" s="27"/>
      <c r="D165" s="63"/>
      <c r="E165" s="13"/>
      <c r="F165" s="13"/>
      <c r="G165" s="21"/>
      <c r="H165" s="21"/>
      <c r="I165" s="27"/>
      <c r="J165" s="27"/>
    </row>
    <row r="166" spans="1:10" s="16" customFormat="1" ht="12.75">
      <c r="A166" s="120"/>
      <c r="B166" s="119"/>
      <c r="C166" s="119"/>
      <c r="D166" s="120"/>
      <c r="E166" s="121"/>
      <c r="F166" s="121"/>
      <c r="G166" s="123"/>
      <c r="H166" s="123"/>
      <c r="I166" s="119"/>
      <c r="J166" s="119"/>
    </row>
    <row r="167" spans="1:10" s="16" customFormat="1" ht="12.75">
      <c r="A167" s="120"/>
      <c r="B167" s="119"/>
      <c r="C167" s="119"/>
      <c r="D167" s="120"/>
      <c r="E167" s="121"/>
      <c r="F167" s="121"/>
      <c r="G167" s="123"/>
      <c r="H167" s="123"/>
      <c r="I167" s="119"/>
      <c r="J167" s="119"/>
    </row>
    <row r="168" spans="1:10" s="16" customFormat="1" ht="12.75">
      <c r="A168" s="120"/>
      <c r="B168" s="119"/>
      <c r="C168" s="119"/>
      <c r="D168" s="120"/>
      <c r="E168" s="121"/>
      <c r="F168" s="121"/>
      <c r="G168" s="123"/>
      <c r="H168" s="123"/>
      <c r="I168" s="119"/>
      <c r="J168" s="119"/>
    </row>
    <row r="169" spans="1:10" s="16" customFormat="1" ht="12.75">
      <c r="A169" s="120"/>
      <c r="B169" s="119"/>
      <c r="C169" s="119"/>
      <c r="D169" s="120"/>
      <c r="E169" s="121"/>
      <c r="F169" s="121"/>
      <c r="G169" s="123"/>
      <c r="H169" s="123"/>
      <c r="I169" s="119"/>
      <c r="J169" s="119"/>
    </row>
    <row r="170" spans="1:10" s="16" customFormat="1" ht="12.75">
      <c r="A170" s="120"/>
      <c r="B170" s="119"/>
      <c r="C170" s="119"/>
      <c r="D170" s="120"/>
      <c r="E170" s="121"/>
      <c r="F170" s="121"/>
      <c r="G170" s="123"/>
      <c r="H170" s="123"/>
      <c r="I170" s="119"/>
      <c r="J170" s="119"/>
    </row>
    <row r="171" spans="1:10" s="16" customFormat="1" ht="12.75">
      <c r="A171" s="120"/>
      <c r="B171" s="119"/>
      <c r="C171" s="119"/>
      <c r="D171" s="120"/>
      <c r="E171" s="121"/>
      <c r="F171" s="121"/>
      <c r="G171" s="123"/>
      <c r="H171" s="123"/>
      <c r="I171" s="119"/>
      <c r="J171" s="119"/>
    </row>
    <row r="172" spans="1:10" s="16" customFormat="1" ht="12.75">
      <c r="A172" s="120"/>
      <c r="B172" s="119"/>
      <c r="C172" s="119"/>
      <c r="D172" s="120"/>
      <c r="E172" s="121"/>
      <c r="F172" s="121"/>
      <c r="G172" s="123"/>
      <c r="H172" s="123"/>
      <c r="I172" s="119"/>
      <c r="J172" s="119"/>
    </row>
    <row r="173" spans="1:10" s="16" customFormat="1" ht="12.75">
      <c r="A173" s="120"/>
      <c r="B173" s="119"/>
      <c r="C173" s="119"/>
      <c r="D173" s="120"/>
      <c r="E173" s="121"/>
      <c r="F173" s="121"/>
      <c r="G173" s="123"/>
      <c r="H173" s="123"/>
      <c r="I173" s="119"/>
      <c r="J173" s="119"/>
    </row>
    <row r="174" spans="1:10" s="16" customFormat="1" ht="12.75">
      <c r="A174" s="204" t="s">
        <v>259</v>
      </c>
      <c r="B174" s="206"/>
      <c r="C174" s="206"/>
      <c r="D174" s="206"/>
      <c r="E174" s="206"/>
      <c r="F174" s="206"/>
      <c r="G174" s="206"/>
      <c r="H174" s="206"/>
      <c r="I174" s="206"/>
      <c r="J174" s="207"/>
    </row>
    <row r="175" spans="1:10" s="38" customFormat="1" ht="63.75">
      <c r="A175" s="112" t="s">
        <v>212</v>
      </c>
      <c r="B175" s="58" t="s">
        <v>234</v>
      </c>
      <c r="C175" s="88" t="s">
        <v>16</v>
      </c>
      <c r="D175" s="55" t="s">
        <v>17</v>
      </c>
      <c r="E175" s="96">
        <f>F175+G175+H175</f>
        <v>3500</v>
      </c>
      <c r="F175" s="96">
        <v>0</v>
      </c>
      <c r="G175" s="96">
        <v>0</v>
      </c>
      <c r="H175" s="96">
        <v>3500</v>
      </c>
      <c r="I175" s="55" t="s">
        <v>62</v>
      </c>
      <c r="J175" s="159"/>
    </row>
    <row r="176" spans="1:10" s="38" customFormat="1" ht="12.75">
      <c r="A176" s="112" t="s">
        <v>213</v>
      </c>
      <c r="B176" s="58" t="s">
        <v>247</v>
      </c>
      <c r="C176" s="88" t="s">
        <v>16</v>
      </c>
      <c r="D176" s="55" t="s">
        <v>17</v>
      </c>
      <c r="E176" s="96">
        <f>F176+G176+H176</f>
        <v>500</v>
      </c>
      <c r="F176" s="96">
        <v>0</v>
      </c>
      <c r="G176" s="96">
        <v>0</v>
      </c>
      <c r="H176" s="96">
        <v>500</v>
      </c>
      <c r="I176" s="55" t="s">
        <v>62</v>
      </c>
      <c r="J176" s="159"/>
    </row>
    <row r="177" spans="1:10" s="16" customFormat="1" ht="12.75">
      <c r="A177" s="63"/>
      <c r="B177" s="24" t="s">
        <v>261</v>
      </c>
      <c r="C177" s="27"/>
      <c r="D177" s="63"/>
      <c r="E177" s="104"/>
      <c r="F177" s="104"/>
      <c r="G177" s="104"/>
      <c r="H177" s="104"/>
      <c r="I177" s="27"/>
      <c r="J177" s="27"/>
    </row>
    <row r="178" spans="1:10" s="16" customFormat="1" ht="12.75">
      <c r="A178" s="71"/>
      <c r="B178" s="30" t="s">
        <v>20</v>
      </c>
      <c r="C178" s="30"/>
      <c r="D178" s="71"/>
      <c r="E178" s="131">
        <f>SUM(E175:E176)</f>
        <v>4000</v>
      </c>
      <c r="F178" s="131">
        <f>SUM(F175:F176)</f>
        <v>0</v>
      </c>
      <c r="G178" s="131">
        <f>SUM(G175:G176)</f>
        <v>0</v>
      </c>
      <c r="H178" s="131">
        <f>SUM(H175:H176)</f>
        <v>4000</v>
      </c>
      <c r="I178" s="30"/>
      <c r="J178" s="30"/>
    </row>
    <row r="179" spans="1:10" s="16" customFormat="1" ht="12.75">
      <c r="A179" s="63"/>
      <c r="B179" s="27" t="s">
        <v>27</v>
      </c>
      <c r="C179" s="27"/>
      <c r="D179" s="63"/>
      <c r="E179" s="13"/>
      <c r="F179" s="13"/>
      <c r="G179" s="21"/>
      <c r="H179" s="21"/>
      <c r="I179" s="27"/>
      <c r="J179" s="27"/>
    </row>
    <row r="180" spans="1:10" s="38" customFormat="1" ht="15.75" customHeight="1" thickBot="1">
      <c r="A180" s="212"/>
      <c r="B180" s="212"/>
      <c r="C180" s="212"/>
      <c r="D180" s="212"/>
      <c r="E180" s="212"/>
      <c r="F180" s="212"/>
      <c r="G180" s="212"/>
      <c r="H180" s="212"/>
      <c r="I180" s="212"/>
      <c r="J180" s="212"/>
    </row>
    <row r="181" spans="1:10" s="38" customFormat="1" ht="12.75">
      <c r="A181" s="129"/>
      <c r="B181" s="39" t="s">
        <v>28</v>
      </c>
      <c r="C181" s="39"/>
      <c r="D181" s="39"/>
      <c r="E181" s="40"/>
      <c r="F181" s="40"/>
      <c r="G181" s="39"/>
      <c r="H181" s="39"/>
      <c r="I181" s="39"/>
      <c r="J181" s="39"/>
    </row>
    <row r="182" spans="1:10" s="38" customFormat="1" ht="12.75">
      <c r="A182" s="71"/>
      <c r="B182" s="30" t="s">
        <v>20</v>
      </c>
      <c r="C182" s="30"/>
      <c r="D182" s="30"/>
      <c r="E182" s="132">
        <f>E73+E81+E121+E136+E149+E154+E164+E178</f>
        <v>332971.17399999994</v>
      </c>
      <c r="F182" s="132">
        <f>F73+F81+F121+F136+F149+F154+F164+F178</f>
        <v>101113.95000000001</v>
      </c>
      <c r="G182" s="132">
        <f>G73+G81+G121+G136+G149+G154+G164+G178</f>
        <v>83875.598999999987</v>
      </c>
      <c r="H182" s="132">
        <f>H73+H81+H121+H136+H149+H154+H164+H178</f>
        <v>147981.625</v>
      </c>
      <c r="I182" s="30"/>
      <c r="J182" s="30"/>
    </row>
    <row r="183" spans="1:10" s="38" customFormat="1" ht="12.75">
      <c r="A183" s="63"/>
      <c r="B183" s="27" t="s">
        <v>27</v>
      </c>
      <c r="C183" s="27"/>
      <c r="D183" s="27"/>
      <c r="E183" s="13"/>
      <c r="F183" s="13"/>
      <c r="G183" s="27"/>
      <c r="H183" s="27"/>
      <c r="I183" s="27"/>
      <c r="J183" s="27"/>
    </row>
    <row r="184" spans="1:10" ht="15.75">
      <c r="A184" s="91"/>
    </row>
    <row r="185" spans="1:10">
      <c r="E185" s="48">
        <f ca="1">E182+'подпрограмма жилище'!E23</f>
        <v>350560.57399999996</v>
      </c>
      <c r="F185" s="48">
        <f ca="1">F182+'подпрограмма жилище'!F23</f>
        <v>105726.25000000001</v>
      </c>
      <c r="G185" s="48">
        <f ca="1">G182+'подпрограмма жилище'!G23</f>
        <v>89640.39899999999</v>
      </c>
      <c r="H185" s="48">
        <f ca="1">H182+'подпрограмма жилище'!H23</f>
        <v>155193.92499999999</v>
      </c>
    </row>
  </sheetData>
  <mergeCells count="29">
    <mergeCell ref="A157:J157"/>
    <mergeCell ref="A180:J180"/>
    <mergeCell ref="A123:J123"/>
    <mergeCell ref="A139:J139"/>
    <mergeCell ref="A151:J151"/>
    <mergeCell ref="A174:J174"/>
    <mergeCell ref="A156:J156"/>
    <mergeCell ref="A57:J57"/>
    <mergeCell ref="A60:J60"/>
    <mergeCell ref="J76:J77"/>
    <mergeCell ref="A85:J85"/>
    <mergeCell ref="K89:K90"/>
    <mergeCell ref="K91:K96"/>
    <mergeCell ref="A1:J1"/>
    <mergeCell ref="A2:J2"/>
    <mergeCell ref="A3:J3"/>
    <mergeCell ref="A4:J4"/>
    <mergeCell ref="A5:J5"/>
    <mergeCell ref="A75:J75"/>
    <mergeCell ref="A12:J12"/>
    <mergeCell ref="A37:J37"/>
    <mergeCell ref="A52:J52"/>
    <mergeCell ref="A55:J55"/>
    <mergeCell ref="A7:J7"/>
    <mergeCell ref="C8:C9"/>
    <mergeCell ref="D8:D9"/>
    <mergeCell ref="F8:H9"/>
    <mergeCell ref="J8:J10"/>
    <mergeCell ref="A6:J6"/>
  </mergeCells>
  <phoneticPr fontId="0" type="noConversion"/>
  <pageMargins left="0.23622047244094491" right="0.23622047244094491" top="0.35433070866141736" bottom="0.35433070866141736" header="0.19685039370078741" footer="0.1181102362204724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подпрограмма жилище</vt:lpstr>
      <vt:lpstr>подпрограмма комунал</vt:lpstr>
      <vt:lpstr>'подпрограмма жилище'!Область_печати</vt:lpstr>
      <vt:lpstr>'подпрограмма комунал'!Область_печати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</dc:creator>
  <cp:lastModifiedBy>Валентина</cp:lastModifiedBy>
  <cp:lastPrinted>2017-02-02T11:58:55Z</cp:lastPrinted>
  <dcterms:created xsi:type="dcterms:W3CDTF">2016-02-26T12:51:27Z</dcterms:created>
  <dcterms:modified xsi:type="dcterms:W3CDTF">2017-02-21T07:26:29Z</dcterms:modified>
</cp:coreProperties>
</file>