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. 2 Эталон" sheetId="2" r:id="rId2"/>
    <sheet name="Прил. 2 ОРИМИ " sheetId="3" r:id="rId3"/>
    <sheet name="Приложение 3" sheetId="4" r:id="rId4"/>
    <sheet name="Приложение 4 " sheetId="5" r:id="rId5"/>
    <sheet name="Приложение 5 " sheetId="6" r:id="rId6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<sst xmlns="http://schemas.openxmlformats.org/spreadsheetml/2006/main" count="1057" uniqueCount="511">
  <si>
    <t>ООО "ФМ Инжиниринг";192007, Санкт-Петербург, ул. Расстанная, дом 2, кор.2, офис1, ОКЭФ-07/16МП от 20.04.2016</t>
  </si>
  <si>
    <t>ООО "СК Патриот"; 194100, Санкт-Петербург, ул. Парголовская, д.3, пом. 1Н, АЭФ-34/16МП от 10.05.2016</t>
  </si>
  <si>
    <t xml:space="preserve"> муниципального образования "Свердловское городское поселение"</t>
  </si>
  <si>
    <t>шт.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</si>
  <si>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</si>
  <si>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от 1до 45</t>
  </si>
  <si>
    <t>Налоги на товары, реализуемые на территории РФ</t>
  </si>
  <si>
    <t>Формирование и постановка на государственный кадастровый учет объектов недвижимости сооружений (включая сети), проведение мероприятий по реализации ген. Плана.</t>
  </si>
  <si>
    <t>Проектирование двух водомерных узлов на тер. ВОС-1, работы по реконструкции водовода, ремонт напорного какализационнго коллектора, разработка схемы газоснабжения МО "СГП", реконструкция здания бани мкрн.2 дом 2.</t>
  </si>
  <si>
    <t>Содержание и ремонт сетей уличного освещения, Механизированная уборка в зимний период (2 этапа), уборка несанкционированных свалок, вырубка сухих и аварийных деревьев, санитарная обрезка и формовка деревьев. Обследование и ремонт оборудования детских площадок.</t>
  </si>
  <si>
    <t>на территории  муниципального образования "Свердловское городское поселение"                                                                                                                                                  Всеволожского муниципального района</t>
  </si>
  <si>
    <t>Возврат остатков субсидий, субвенций и иных межбюджетных трансфертов, имеющих целевое назначение, прошлых лет</t>
  </si>
  <si>
    <t>ООО "АСТ";ЛО, Всеволожский р-н, им. Свердлова, мкрн.1, д.1а, кв.63</t>
  </si>
  <si>
    <t>ООО "ЕвроГазСтрой"; 197374, Санкт-Петербург, ул. Мебельная, д.2, кор.3</t>
  </si>
  <si>
    <t>ООО "А.Д.А"; 188682, ЛО, Всеволожский р-н, п. Свердлова, мкрн.2, д.23а, АЭФ-25/16МП от 04.05.2016</t>
  </si>
  <si>
    <t>ООО "БалтикСтрой"; 192171, Санкт-Петербург, ул. Седова, д.49, АЭФ-35/16МП от 10.05.2016</t>
  </si>
  <si>
    <t>ООО "Энергопроект";432035, г. Ульяновск, пр-т Гая 2, 6 к1, АЭФ-36/16МП от 10.05.2016</t>
  </si>
  <si>
    <t>ООО "Гео Гарант"; 188643, ЛО, Всеволожский р-н, г. Всеволожск, ул. Заводская, д.6, пом.301, ЗК-02/16 от 17.05.2016</t>
  </si>
  <si>
    <t>ООО "Строй-Групп";188304, Лениградская область, г. Гатчина, ул. Чехова, д.1, офис 35, АЭФ-42/16МП от 19.05.2016</t>
  </si>
  <si>
    <t>ООО "Электронсервис"; 188300, Ленинградская область, г. Гатчина, ул. Урицкого, д.9, лит.Б, АЭФ-38/16 МП от 19.05.2016</t>
  </si>
  <si>
    <t>ООО "А.Д.А"; 188682, ЛО, Всеволожский р-н, п. Свердлова, мкрн.2, д.23а, АЭФ-41/16МП от 19.05.2016</t>
  </si>
  <si>
    <t>ООО "Старт К";426008, Удмуртская Республика, г. Ижевск, ул. Репина, д.35/1-2, АЭФ-37/16МП от 20.05.2016</t>
  </si>
  <si>
    <t>ООО "Авто-Альянс";197706, СПб, г. Сестрорецк, Транспортный пер., д.3, АЭФ-30/16МП от 26.05.2016</t>
  </si>
  <si>
    <t>ООО "Авто-Альянс";197706, СПб, г. Сестрорецк, Транспортный пер., д.3, АЭФ-29/16МП от 26.05.2016</t>
  </si>
  <si>
    <t>ООО "Авто-Альянс";197706, СПб, г. Сестрорецк, Транспортный пер., д.3, АЭФ-28/16МП от 26.05.2016</t>
  </si>
  <si>
    <t>ООО "Авто-Альянс";197706, СПб, г. Сестрорецк, Транспортный пер., д.3, АЭФ-32/16Мп от 26.05.2016</t>
  </si>
  <si>
    <t>ООО "АвтоНеруд";194292, СПб, ул. Домостроительная, д.4, лит. А, офис 523, АЭФ-43/16 от 27.05.2016</t>
  </si>
  <si>
    <t>ООО "А.Д.А"; 188682, ЛО, Всеволожский р-н, п. Свердлова, мкрн.2, д.23а, АЭФ-27/16МП от 01.06.2016</t>
  </si>
  <si>
    <t>ООО "А.Д.А"; 188682, ЛО, Всеволожский р-н, п. Свердлова, мкрн.2, д.23а, АЭФ-26/16МП от 01.06.2016</t>
  </si>
  <si>
    <t>ООО "Авто-Альянс";197706, СПб, г. Сестрорецк, Транспортный пер., д.3, АЭФ-40/16 от 10.06.2016</t>
  </si>
  <si>
    <t>ООО "Авто-Альянс";197706, СПб, г. Сестрорецк, Транспортный пер., д.3, АЭФ-39/16 от 10.06.2016</t>
  </si>
  <si>
    <t>ООО "Еврогазпроект";191002, Санкт-Петербург, ул. Разъезжая, д.4-16Н, АЭФ-97/15 от 15.06.2015</t>
  </si>
  <si>
    <t>Бюджет МО "Свердловское городское поселение" и ЛО</t>
  </si>
  <si>
    <t>ООО "А.Д.А"; 188682, ЛО, Всеволожский р-н, п. Свердлова, мкрн.2, д.23а, АЭФ-45/16МП от 17.06.2016</t>
  </si>
  <si>
    <t>ООО "Невский текстильный Дом";191167, Санкт-Петербург, ул. Тележная, д.37, литер Г, ЗК-04/16 от 21.06.2016</t>
  </si>
  <si>
    <t>ООО "Скандинавские Интерактивные Системы"; 197198, Санкт-Петербург, Кронверский проспект, д.53, кв.5, АЭФ-48/16МП от 27.06.2016</t>
  </si>
  <si>
    <t>ООО "Снаряжение";191028, Санкт-Петербург, Литейный пр., д.30, лит Б, ком 11-Н, ЗК-07/16 от 30.06.2016</t>
  </si>
  <si>
    <t>ООО "АСТ";ЛО, Всеволожский р-н, им. Свердлова, мкрн.1, д.1а, кв.63, АЭФ-47/16 от 04.07.2016</t>
  </si>
  <si>
    <t>ООО "СК Патриот"; 194100, Санкт-Петербург, ул. Парголовская, д.3, пом. 1Н, АЭФ-54/16 от 06.07.2016</t>
  </si>
  <si>
    <t>ООО "А.Д.А"; 188682, ЛО, Всеволожский р-н, п. Свердлова, мкрн.2, д.23а, АЭФ-53/16 от 11.07.2016</t>
  </si>
  <si>
    <t>ООО "А.Д.А"; 188682, ЛО, Всеволожский р-н, п. Свердлова, мкрн.2, д.23а, АЭФ-61/16МП от 11.07.2016</t>
  </si>
  <si>
    <t>ООО "А.Д.А"; 188682, ЛО, Всеволожский р-н, п. Свердлова, мкрн.2, д.23а, АЭФ-62/16 от 11.07.2016</t>
  </si>
  <si>
    <t>расторгнут</t>
  </si>
  <si>
    <t>приостановление контракта ДС №1 от 15.04.2016</t>
  </si>
  <si>
    <t>ООО "Мерадом"; 198099, Санкт-Петербург, ул. Баркадная, 5, лиерА, пом 11-Н, АЭФ-60/16МП от 11.07.2016</t>
  </si>
  <si>
    <t>ООО "СЕВЕРГАЗ";192102, Санкт-Петербург, ул. Бухарестская, д.1, лит А офис 501, АЭФ-57/16 от 11.07.2016</t>
  </si>
  <si>
    <t>ООО "А.Д.А"; 188682, ЛО, Всеволожский р-н, п. Свердлова, мкрн.2, д.23а, АЭФ-64/16МП от 19.07.2016</t>
  </si>
  <si>
    <t>ООО "Еврогазпроект";191002, Санкт-Петербург, ул. Разъезжая, д.4-16Н, ЗК-06/16 от 21.07.2016</t>
  </si>
  <si>
    <t>ООО "Еврогазпроект";191002, Санкт-Петербург, ул. Разъезжая, д.4-16Н, ЗК-09/16 от 27.07.2016</t>
  </si>
  <si>
    <t>ООО "АСТ";ЛО, Всеволожский р-н, им. Свердлова, мкрн.1, д.1а, кв.63, АЭФ-69/16 от 22.07.2016</t>
  </si>
  <si>
    <t>ООО "СпецСтрой"; 191119, Санкт-Петербург, ул. Марата, д.76, литер А, пом. 27-Н, АЭФ-63/16 от 28.07.2016</t>
  </si>
  <si>
    <t>ООО "АСТ";ЛО, Всеволожский р-н, им. Свердлова, мкрн.1, д.1а, кв.63, АЭФ-66/16МП от 29.07.2016</t>
  </si>
  <si>
    <t>ИП Потевалова С.Н., Всеволожский р-н, им. Свердлова, мкрн.1, д.45, к. 1, кв.42, АЭФ-55/16МП от 01.08.2016</t>
  </si>
  <si>
    <t>ООО "Гарант-Кадастр"; 191124, Санкт-Петербург, ул. Пролетарской диктатуры, д.6, лит. А, ЗК-10/16МП от 04.08.2016</t>
  </si>
  <si>
    <t>ООО "Гарант-Кадастр"; 191124, Санкт-Петербург, ул. Пролетарской диктатуры, д.6, лит. А, ЗК-10/16МП от 04.08.2017</t>
  </si>
  <si>
    <t>ООО "А.Д.А"; 188682, ЛО, Всеволожский р-н, п. Свердлова, мкрн.2, д.23а, АЭФ-68/16МП от 05.08.2016</t>
  </si>
  <si>
    <t>ООО "Еврогазпроект";191002, Санкт-Петербург, ул. Разъезжая, д.4-16Н, ЗК-12/16 от 08.08.2016</t>
  </si>
  <si>
    <t>ООО "Еврогазпроект";191002, Санкт-Петербург, ул. Разъезжая, д.4-16Н, ЗК-13/16 от 10.08.2016</t>
  </si>
  <si>
    <t>ООО "А.Д.А"; 188682, ЛО, Всеволожский р-н, п. Свердлова, мкрн.2, д.23а, АЭФ-49/16 МП от 11.08.2016</t>
  </si>
  <si>
    <t>ООО "Чистое дело"; 191119, Санкт-Петербург, ул. Боровая, д.19, пом.4-Н, АЭФ-24/16МП от 19.08.2016</t>
  </si>
  <si>
    <t>ООО "Икс-Трим";188650, Ленинградская область, Всеволожский р-н, г. Сертолово, мкрн1, ул. Центральная, д.1/1, АЭФ-33/16 от 25.08.2016</t>
  </si>
  <si>
    <t>ООО "АСТ";ЛО, Всеволожский р-н, им. Свердлова, мкрн.1, д.1а, кв.63, АЭФ-65/16МП от 29.08.2016</t>
  </si>
  <si>
    <t>ООО "Элитстрой"; 188683, ЛО, Всеволожский р-н, п. Свердлова, мкрн.2 д.23а , АЭФ-71/16 от 01.09.2016</t>
  </si>
  <si>
    <t xml:space="preserve">ООО "Элитстрой"; 188683, ЛО, Всеволожский р-н, п. Свердлова, мкрн.2 д.23а, АЭФ-72/16 от 01.09.2016 </t>
  </si>
  <si>
    <t>ООО "А.Д.А"; 188682, ЛО, Всеволожский р-н, п. Свердлова, мкрн.2, д.23а, АЭФ-52/16 от 07.09.2016</t>
  </si>
  <si>
    <t>ООО "А.Д.А"; 188682, ЛО, Всеволожский р-н, п. Свердлова, мкрн.2, д.23а, АЭФ-51/16 от 07.09.2016</t>
  </si>
  <si>
    <t>ООО "АнФас"; 194295, Санкт-Петербург, ул. Ивана Фомина, д.3, лит.А, пом 5-Н, АЭФ-79/16МП от 08.09.2016</t>
  </si>
  <si>
    <t>ООО "АМХ"; 191119, Санкт-Петербург, ул. Марата, 65/20, литер А, офис 25, ОК-91/16МП от 19.09.2016</t>
  </si>
  <si>
    <t xml:space="preserve">ООО "Элитстрой"; 188683, ЛО, Всеволожский р-н, п. Свердлова, мкрн.2 д.23а, АЭФ-83/16 от 19.09.2016 </t>
  </si>
  <si>
    <t xml:space="preserve">ООО "Элитстрой"; 188683, ЛО, Всеволожский р-н, п. Свердлова, мкрн.2 д.23а, АЭФ-80/16 от 19.09.2016 </t>
  </si>
  <si>
    <t>ООО "СТОПМОБИЛЬ"; 12981, г. Москва, ул. Менжинского, д.32, кор.3, АЭФ-74/16МП от 19.09.2016</t>
  </si>
  <si>
    <t>ООО "А.Д.А"; 188682, ЛО, Всеволожский р-н, п. Свердлова, мкрн.2, д.23а, АЭФ-82/16 от 21.09.2016</t>
  </si>
  <si>
    <t>ООО "А.Д.А"; 188682, ЛО, Всеволожский р-н, п. Свердлова, мкрн.2, д.23а, АЭФ-84/16МП от 19.09.2017</t>
  </si>
  <si>
    <t>ООО "АвтоНеруд";194292, СПб, ул. Домостроительная, д.4, лит. А, офис 523, АЭФ-87/16МП от 22.09.2016</t>
  </si>
  <si>
    <t>ООО "Эдельвейс";195253, СПб, ул. Стасовой, д.1, кв.43, АЭФ-88/16 от 23.09.2016</t>
  </si>
  <si>
    <t>ООО НПП "ГЕОСЕРВИС", АЭФ-89/16 от 30.09.2016</t>
  </si>
  <si>
    <t>ООО "Единый центр коммунальных услуг"; 191119,           СПб, ул. Боровая, д.19, пом.2-Н, АЭФ-95/16МП от 10.10.2016</t>
  </si>
  <si>
    <t>ООО "Элитстрой"; 188683, ЛО, Всеволожский р-н, п. Свердлова, мкрн.2 д.23а,  АЭФ-97/16 от 08.09.2016</t>
  </si>
  <si>
    <t xml:space="preserve"> Ленинградской области за  2016 г.</t>
  </si>
  <si>
    <t>2016 г. отчет</t>
  </si>
  <si>
    <t>Софинансирование расходов, связанных с обеспечением надежного электроснабжения социально-значимых объектов жизнеобеспечения</t>
  </si>
  <si>
    <t>Фонд оплаты труда и взносы по обязательному социальному страхованию МКУ «Культурно-досуговый центр «Нева» .Услуги банка, сопровождение компьютерных программ, оплата обучения на курсах, настройка музыкальных инструментов.Коммунальные услуги, транспортные услуги.</t>
  </si>
  <si>
    <t>Муниципальное образование, адрес: МО "Свердловское городское поселение"                                                         188683, Лен.обл., Всеволожский р-н, п.им. Свердлова, 1 мкр, д.1</t>
  </si>
  <si>
    <t>январь - декабрь 2016 года</t>
  </si>
  <si>
    <t>млн.шт. усл.кирпич</t>
  </si>
  <si>
    <t>12305/-</t>
  </si>
  <si>
    <t>12837/-</t>
  </si>
  <si>
    <t>за  2016 год</t>
  </si>
  <si>
    <t>Объем  выделенных средств в рамках программы за  2016 г.</t>
  </si>
  <si>
    <t>Муниципальное образование, адрес: МО "Свердловское городское поселение"                                                         188682, Лен.обл., Всеволожский р-н, п.им. Свердлова, 1 мкр, уч.15/4</t>
  </si>
  <si>
    <t>35сем./51чел.</t>
  </si>
  <si>
    <t>117%/131%</t>
  </si>
  <si>
    <t>42/1899,3</t>
  </si>
  <si>
    <t>56/3,92</t>
  </si>
  <si>
    <t>Отгружено товаров собственного производства, выполнено работ и услуг с НДС (покупная продукция 12,5 млн.руб.)</t>
  </si>
  <si>
    <t>Оснащение улиц системой видеонаблюдения, содержание и ремонт систем видеонаблюдения, звукового оповещения</t>
  </si>
  <si>
    <t>Ремонт проезда из а/б покрытия у дома №16, ремонт дворовой территории д.д.№23, №24, расширение проезжей части у д.38 мкрн.1, расширение проезжей части а/д вдоль д. №48,49 мкр.2, ремонт участка дворовой территории из а/б покрытия возле дома №13, мкрн.1,ремонт парковки у д.д.№50,№51.№52 №53(2мкр.), устройство парковок из а/б покрытия у д.№44, №2, №4 мкрн.1,ремонт парковки у д.36, мкрн.1,устройство тротуара из а/б покрытия вдоль д.№38 до д.№36, от д.№38 до детской площадки у д.№40  мкр.1,устройство тротуара из тротуарной плитки вдоль д.№44а до контейнерной площадки у д. №38  мкр.1, устройство пешеходной дорожки из тротуарной плитки у подъезда 4, д.33 мкрн.1,устройство пешеходной дорожки и благоустройство дворовой территории между домом 5 и 38А мкрн 1, ремонт автомобильных дорог без а/б покрытия на тер. МО"СГП", ремонт отдельными участками (картами), ямочный ремонт.</t>
  </si>
  <si>
    <t>2. МП «Совершенствование и развитие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МО «Свердловское городское поселение»  на 2015-2017 г.г.».</t>
  </si>
  <si>
    <t>Демонтаж ИДН, установленных не по ГОСТу, установка ИДН в комплекте с дорожными знаками согласно «Проекта организации дорожного движения в г.п.им. Свердлова, мкрн 1, мкрн 2»Актуализация «Проекта организации дорожного движения в г.п.им. Свердлова, мкрн 1, мкрн 2»</t>
  </si>
  <si>
    <t>ООО "Строй-Групп";188304, Лениградская область, г. Гатчина, ул. Чехова, д.1, офис 35 АЭФ-23/16МП от 25.04.201</t>
  </si>
  <si>
    <t>ООО "БалтикСтрой"; 192171, Санкт-Петербург, ул. Седова, д.49 АЭФ-24/16МП от 26.04.201</t>
  </si>
  <si>
    <t>ИП Ребров Владимир Михайлович; 195220, г. Санкт-Петербург, ул. Бутлерова, д.32, кв.59 ЗК-05/16 от 27.06.2016</t>
  </si>
  <si>
    <t>ООО "СпецСтрой"; 191119, Санкт-Петербург, ул. Марата, д.76, литер А, пом. 27-Н АЭФ-05/16 от 07.07.2016</t>
  </si>
  <si>
    <t>ООО "ПК "Феникс";198328, Санкт-Петербург, ул. Рихарда Зорге, д.12, лит А, пом.10-Н АЭФ-56/16 от 12.07.2016</t>
  </si>
  <si>
    <t>Дополнительное финансирование (доп. метры) МО по 185-ФЗ 2016г.Приобретение 3-х квартиры для многодетной семьи.Выкуп квартир в муниципальную собственность. Софинансирование МО программы 2016г. по переселению граждан из аварийного жилищного фонда по 185-ФЗ</t>
  </si>
  <si>
    <t xml:space="preserve">Замена релейной станции для повышения энергоэффективности при работе лифтов в мкрн.1, г.п.им. Свердлова </t>
  </si>
  <si>
    <t>Обследование и ремонт колодцев ливневой канализации и пожарных гидрантов (в д. Новосаратовка).Ремонт автомобильной дороги без асфальтобетонного покрытия (в деревне Островки).Благоустройство территории -спил аварийных деревьев (в дер. Кузьминки).Получение и сбор исходно-разрешительных данных для разработки схемы газоснабжения дер. Невский парклесхоз.Топливный расчет для схемы газоснабжения дер. Невский парклесхоз.Разработка схемы газоснабжения дер. Невский парклесхоз и пос. Красная Заря.Топливный расчет для проекта газоснабжения пос. Красная Заря.</t>
  </si>
  <si>
    <t>Гражданско-духовное и патриотическое воспитание молодежи. Организация, проведение и участие в мероприятиях по гражданско-патриотическому, историко-краеведческому воспитанию молодежи, включая мероприятия по поездке на оздоровление детей.Организация и проведение культурно-массовых молодежных мероприятий.Поддержка деятельности общественных объединений, реализующих молодежную политику. Развитие добровольческого движения. Организация, проведение и участие в городских, районных, областных, региональных, международных мероприятиях, сменах, мероприятиях, семинарах.Развитие информационного, научно-методического, нормативного правового и кадрового обеспечения молодежной политики.</t>
  </si>
  <si>
    <t>Развитие коммунальной инфраструктуры МО «Свердловское городское поселение»</t>
  </si>
  <si>
    <t>Проектирование 3-х водомерных узлов Ду250 на территории ВОС-2, мкрн.1.Проектно-изыскательские работы по реконструкции водовода по территории ВОС-1 от башни колодца, до станции первого подъема 2 Ду300 и от станции второго подъема до распределительного колодца за границами территории ВОС-1 Ду200.Ремонт водовода от ВОС №2 до магазина ул. Щербинка 2-ая линия с переподключением абонентов.Ремонтные работы системы ХВС с установкой отсекающих задвижек дома №№ 39,36 мкрн.1, г.п.им. Свердлова.</t>
  </si>
  <si>
    <t>Индивидуальный предприниматель Ермилов В.В.; 188309, Ленинградская область, г. Гатчина, ул. Новоселов, д. 6, кв.36 ЗК-14/16 от 26.08.2016</t>
  </si>
  <si>
    <t>ООО "А.Д.А"; 188682, ЛО, Всеволожский р-н, п. Свердлова, мкрн.2, д.23а АЭФ-70/16МП от 07.09.2016</t>
  </si>
  <si>
    <t>ООО "СнабСервис Северо-Запад"; 196084, Санкт-Петербург, Московский пр-т, д.130, литер Ж АЭФ-78/16МП от 14.09.201</t>
  </si>
  <si>
    <t>ООО "Свердловская коммунальная компания";193148, г. Санкт-Петербург, пр-т Елизарова, д.34, лит. Л АЭФ-73/17МП от 16.09.2016</t>
  </si>
  <si>
    <t>ООО "Гринлайт"; 196084, Санкт-Петербург, ул. Заставская, д.14А, лит. М ЗК-16/16 от 26.10.2016</t>
  </si>
  <si>
    <t>ООО "Единый центр коммунальных услуг"; 191119,           СПб, ул. Боровая, д.19, пом.2-Н АЭФ-105/16 от 07.11.2016</t>
  </si>
  <si>
    <t>ООО "Единый центр коммунальных услуг"; 191119,           СПб, ул. Боровая, д.19, пом.2-Н АЭФ-104/16 от 07.11.2016</t>
  </si>
  <si>
    <t>ООО "Чистое дело"; 191119, Санкт-Петербург, ул. Боровая, д.19, пом.4-Н АЭФ-107/16 от 10.2016</t>
  </si>
  <si>
    <t>ООО "Ленстрой"; 195196, Санкт-Петербург, ул. Громова, д.14/6, лит.А, пом.3-Н АЭФ-127/16 от 05.12.2016</t>
  </si>
  <si>
    <t>ООО "Ленстрой"; 195196, Санкт-Петербург, ул. Громова, д.14/6, лит.А, пом.3-Н АЭФ-131/16 от 05.12.2016</t>
  </si>
  <si>
    <t>ООО "Ленстрой"; 195196, Санкт-Петербург, ул. Громова, д.14/6, лит.А, пом.3-Н АЭФ-132/16 от 05.12.2016</t>
  </si>
  <si>
    <t>ООО "Ленстрой"; 195196, Санкт-Петербург, ул. Громова, д.14/6, лит.А, пом.3-Н АЭФ-133/16 от 05.12.2016</t>
  </si>
  <si>
    <t>ООО "Ленстрой"; 195196, Санкт-Петербург, ул. Громова, д.14/6, лит.А, пом.3-Н АЭФ-134/16 от 05.12.2016</t>
  </si>
  <si>
    <t>ООО "Ленстрой"; 195196, Санкт-Петербург, ул. Громова, д.14/6, лит.А, пом.3-Н АЭФ-135/16 от 05.12.2016</t>
  </si>
  <si>
    <t>ООО "Бизнес Канцелярия";190000, Санкт-Петербург, ул. Ворошилова,д. 2, Литер Р АЭФ-102/16 от 06.12.2016</t>
  </si>
  <si>
    <t>ЗАО "СтройИнвестПроект"; 188684, ЛО, Всеволожский р-н, Дубровка г.п.тер., ул. Советская, 40-25 АЭФ-116/16 от 06.12.2016</t>
  </si>
  <si>
    <t>ООО "РОЛЬФ Эстейт Санкт-Петербург" АЭФ-110/16 от 08.12.2016</t>
  </si>
  <si>
    <t>ООО "Ленстрой"; 195196, Санкт-Петербург, ул. Громова, д.14/6, лит.А, пом.3-Н АЭФ-128/16 от 12.12.2016</t>
  </si>
  <si>
    <t>ООО "Ленстрой"; 195196, Санкт-Петербург, ул. Громова, д.14/6, лит.А, пом.3-Н АЭФ-129/16 от 12.12.2016</t>
  </si>
  <si>
    <t>ООО "Ленстрой"; 195196, Санкт-Петербург, ул. Громова, д.14/6, лит.А, пом.3-Н АЭФ-130/16 от 12.12.2016</t>
  </si>
  <si>
    <t>ООО "Ленстрой"; 195196, Санкт-Петербург, ул. Громова, д.14/6, лит.А, пом.3-Н АЭФ-136/16 от 12.12.2016</t>
  </si>
  <si>
    <t>ООО "Ленстрой"; 195196, Санкт-Петербург, ул. Громова, д.14/6, лит.А, пом.3-Н АЭФ-139/16 от 12.12.2016</t>
  </si>
  <si>
    <t>ООО "УМИК";194223, Санкт-Петербург, Проспект Тореза, д.40, кор 1 МК-152/16 от 14.12.2016</t>
  </si>
  <si>
    <t>ООО "Миро Групп"; 191025, Санкт-Петербург, ул. Восстания, дом 6, лит. А ОК-100/16МП от 19.12.2016</t>
  </si>
  <si>
    <t>ООО "Авангард";197343, Санкт-Петербург, Ланское шоссе, д.59, литерА МК-151/16 от 19.12.2016</t>
  </si>
  <si>
    <t>Портнова Мария Викторовна АЭФ-137/16 от 26.12.2016</t>
  </si>
  <si>
    <t>ООО "Ленстрой"; 195196, Санкт-Петербург, ул. Громова, д.14/6, лит.А, пом.3-Н АЭФ-140КП/16 от 26.12.2016</t>
  </si>
  <si>
    <t>ООО "Ленстрой"; 195196, Санкт-Петербург, ул. Громова, д.14/6, лит.А, пом.3-Н АЭФ-141КП/16 от 26.12.2016</t>
  </si>
  <si>
    <t>ООО "Ленстрой"; 195196, Санкт-Петербург, ул. Громова, д.14/6, лит.А, пом.3-Н АЭФ-143КП/16 от 26.12.2016</t>
  </si>
  <si>
    <t>ООО "Ленстрой"; 195196, Санкт-Петербург, ул. Громова, д.14/6, лит.А, пом.3-Н АЭФ-144КП/16 от 26.12.2016</t>
  </si>
  <si>
    <t>ООО "Ленстрой"; 195196, Санкт-Петербург, ул. Громова, д.14/6, лит.А, пом.3-Н АЭФ-145КП/16 от 26.12.2016</t>
  </si>
  <si>
    <t>ООО "ПТК "Созидание"; 194100, Санкт-Петербург, Лесной проспект, д.78, лит.А ЗК-15/16 от 26.12.2016</t>
  </si>
  <si>
    <t>128/334</t>
  </si>
  <si>
    <t>25/27</t>
  </si>
  <si>
    <t>ИП Гладких Юлия Геннадьевна; 454014, Челябинская область, г. Челябинск, ул. Солнечная. Дом 6Г, квартира 154 АЭФ-150/16 от 27.12.2016</t>
  </si>
  <si>
    <t>ООО "Промформат";127051, г. Москва, Петровский б-р, д.3, стр.2 АЭФ-149/16 от 27.12.2016</t>
  </si>
  <si>
    <t>Портнова Мария Викторовна АЭФ-142КП/16 от 30.12.2017</t>
  </si>
  <si>
    <t>ООО "УМИК";194223, Санкт-Петербург, Проспект Тореза, д.40, кор 1 АЭФ-106/16 от 10.11.2016</t>
  </si>
  <si>
    <t>ООО "А.Г.А Строй" АЭФ-108/16 от 14.11.2016</t>
  </si>
  <si>
    <t>ООО "Единый центр коммунальных услуг"; 191119,           СПб, ул. Боровая, д.19, пом.2-Н АЭФ-109/16 от 22.11.2016</t>
  </si>
  <si>
    <t>ИП Потевалова С.Н., Всеволожский р-н, им. Свердлова, мкрн.1, д.45, к. 1, кв.42 АЭФ-99/16 от 24.11.2016</t>
  </si>
  <si>
    <t>ИП Блохин Сергей Александрович; 188683, Ленинградская область, Всеволожский раон, п. Свердлова, мкрн.1, д.35, кв.5 ЗК-17/16 от 29.11.2016</t>
  </si>
  <si>
    <t>ООО "Кондитерский холдинг "Королевский" ЗК-18/16 от 30.11.2016</t>
  </si>
  <si>
    <t>ООО "Единый центр коммунальных услуг"; 191119,           СПб, ул. Боровая, д.19, пом.2-Н АЭФ-138/16 от 01.12.2016</t>
  </si>
  <si>
    <t>ООО "Ленстрой"; 195196, Санкт-Петербург, ул. Громова, д.14/6, лит.А, пом.3-Н АЭФ-121/16 от 05.12.2016</t>
  </si>
  <si>
    <t>ООО "Ленстрой"; 195196, Санкт-Петербург, ул. Громова, д.14/6, лит.А, пом.3-Н АЭФ-122/16 от 05.12.2016</t>
  </si>
  <si>
    <t>ООО "Ленстрой"; 195196, Санкт-Петербург, ул. Громова, д.14/6, лит.А, пом.3-Н АЭФ-123/16 от 05.12.2016</t>
  </si>
  <si>
    <t>ООО "Ленстрой"; 195196, Санкт-Петербург, ул. Громова, д.14/6, лит.А, пом.3-Н АЭФ-124/16 от 05.12.2016</t>
  </si>
  <si>
    <t>ООО "Ленстрой"; 195196, Санкт-Петербург, ул. Громова, д.14/6, лит.А, пом.3-Н АЭФ-125/16 от 05.12.2016</t>
  </si>
  <si>
    <t>ООО "Ленстрой"; 195196, Санкт-Петербург, ул. Громова, д.14/6, лит.А, пом.3-Н АЭФ-126/16 от 05.12.2016</t>
  </si>
  <si>
    <t>5. МП "Переселение граждан из аварийного жилищного фонда на территории МО"Свердловское городское поселение" в 2014-2017 годах"</t>
  </si>
  <si>
    <t>Развитие единого культурного пространства, создание  условий для равного доступа граждан к культурным ценностям и информационным ресурсам.Сохранение и развитие культурного потенциала. Обеспечения доступности культурных благ для всех групп населения.</t>
  </si>
  <si>
    <t>9. МП "Развитие части территории муниципального образования "Свердловское городское поселение" Всеволожского муниципального района Ленинградской области на 2016 г."</t>
  </si>
  <si>
    <t>10. МП "Спорт и молодежная политика МО "Свердловское городское поселение" на 2015-2017 годы".</t>
  </si>
  <si>
    <t>11.МП «Развитие жилищно-коммунального хозяйства МО «Свердловское городское поселение» на 2015-2017 годы», в части Подпрограммы «Развитие коммунальной инфраструктуры МО «Свердловское городское поселение»</t>
  </si>
  <si>
    <t>12.МП «Обеспечение надежного электроснабжения социально-значимых объектов и объектов жизнеобеспечения на территории муниципального образования «Свердловское городское поселение» Всеволожского муниципального района Ленинградской области на 2016 год»</t>
  </si>
  <si>
    <t>13. МП "Развитие культуры" МО "Свердловское городское поселение на 2015-2017 годы"</t>
  </si>
  <si>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</si>
  <si>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</si>
  <si>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</si>
  <si>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</si>
  <si>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</si>
  <si>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</si>
  <si>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</si>
  <si>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</si>
  <si>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</si>
  <si>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</si>
  <si>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</si>
  <si>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</si>
  <si>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</si>
  <si>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</si>
  <si>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</si>
  <si>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</si>
  <si>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</si>
  <si>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</si>
  <si>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</si>
  <si>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</si>
  <si>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</si>
  <si>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</si>
  <si>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</si>
  <si>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</si>
  <si>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</si>
  <si>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</si>
  <si>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</si>
  <si>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</si>
  <si>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</si>
  <si>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</si>
  <si>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</si>
  <si>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</si>
  <si>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</si>
  <si>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</si>
  <si>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</si>
  <si>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</si>
  <si>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</si>
  <si>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</si>
  <si>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</si>
  <si>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</si>
  <si>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</si>
  <si>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</si>
  <si>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</si>
  <si>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</si>
  <si>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</si>
  <si>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</si>
  <si>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</si>
  <si>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</si>
  <si>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</si>
  <si>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</si>
  <si>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</si>
  <si>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</si>
  <si>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</si>
  <si>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</si>
  <si>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</si>
  <si>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</si>
  <si>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</si>
  <si>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</si>
  <si>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</si>
  <si>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</si>
  <si>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</si>
  <si>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</si>
  <si>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</si>
  <si>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</si>
  <si>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</si>
  <si>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</si>
  <si>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</si>
  <si>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</si>
  <si>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</si>
  <si>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</si>
  <si>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</si>
  <si>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</si>
  <si>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</si>
  <si>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</si>
  <si>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</si>
  <si>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</si>
  <si>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</si>
  <si>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</si>
  <si>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</si>
  <si>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</si>
  <si>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</si>
  <si>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</si>
  <si>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</si>
  <si>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</si>
  <si>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</si>
  <si>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</si>
  <si>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</si>
  <si>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</si>
  <si>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</si>
  <si>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</si>
  <si>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</si>
  <si>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</si>
  <si>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</si>
  <si>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</si>
  <si>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</si>
  <si>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</si>
  <si>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</si>
  <si>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</si>
  <si>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</si>
  <si>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</si>
  <si>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</si>
  <si>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</si>
  <si>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</si>
  <si>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</si>
  <si>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</si>
  <si>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</si>
  <si>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Закупка дизель генераторов.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</si>
  <si>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</si>
  <si>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</si>
  <si>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</si>
  <si>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</si>
  <si>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</si>
  <si>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</si>
  <si>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</si>
  <si>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</si>
  <si>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</si>
  <si>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</si>
  <si>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</si>
  <si>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</si>
  <si>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</si>
  <si>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</si>
  <si>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</si>
  <si>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</si>
  <si>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</si>
  <si>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</si>
  <si>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</si>
  <si>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</si>
  <si>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</si>
  <si>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</si>
  <si>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</si>
  <si>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</si>
  <si>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</si>
  <si>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</si>
  <si>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</si>
  <si>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</si>
  <si>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</si>
  <si>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</si>
  <si>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</si>
  <si>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</si>
  <si>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</si>
  <si>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</si>
  <si>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</si>
  <si>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</si>
  <si>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</si>
  <si>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СМР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</si>
  <si>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</si>
  <si>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</si>
  <si>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</si>
  <si>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</si>
  <si>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</si>
  <si>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</si>
  <si>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</si>
  <si>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</si>
  <si>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</si>
  <si>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</si>
  <si>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</si>
  <si>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</si>
  <si>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</si>
  <si>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</si>
  <si>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</si>
  <si>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</si>
  <si>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</si>
  <si>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</si>
  <si>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</si>
  <si>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</si>
  <si>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</si>
  <si>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</si>
  <si>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</si>
  <si>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</si>
  <si>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</si>
  <si>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</si>
  <si>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</si>
  <si>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</si>
  <si>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</si>
  <si>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</si>
  <si>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</si>
  <si>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</si>
  <si>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</si>
  <si>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</si>
  <si>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</si>
  <si>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</si>
  <si>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</si>
  <si>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</si>
  <si>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</si>
  <si>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</si>
  <si>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</si>
  <si>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</si>
  <si>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</si>
  <si>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</si>
  <si>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</si>
  <si>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</si>
  <si>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</si>
  <si>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</si>
  <si>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</si>
  <si>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</si>
  <si>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</si>
  <si>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</si>
  <si>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</si>
  <si>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</si>
  <si>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</si>
  <si>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</si>
  <si>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</si>
  <si>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</si>
  <si>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</si>
  <si>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</si>
  <si>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</si>
  <si>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</si>
  <si>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</si>
  <si>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</si>
  <si>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</si>
  <si>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</si>
  <si>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</si>
  <si>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</si>
  <si>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</si>
  <si>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</si>
  <si>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</si>
  <si>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</si>
  <si>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</si>
  <si>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</si>
  <si>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</si>
  <si>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</si>
  <si>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</si>
  <si>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</si>
  <si>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</si>
  <si>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</si>
  <si>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</si>
  <si>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</si>
  <si>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</si>
  <si>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</si>
  <si>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</si>
  <si>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</si>
  <si>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</si>
  <si>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</si>
  <si>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</si>
  <si>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</si>
  <si>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</si>
  <si>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</si>
  <si>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</si>
  <si>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</si>
  <si>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</si>
  <si>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</si>
  <si>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</si>
  <si>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</si>
  <si>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</si>
  <si>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</si>
  <si>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</si>
  <si>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</si>
  <si>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</si>
  <si>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</si>
  <si>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</si>
  <si>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</si>
  <si>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</si>
  <si>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</si>
  <si>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</si>
  <si>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</si>
  <si>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</si>
  <si>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</si>
  <si>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РЕАЛИЗАЦИЯ МУНИЦИПАЛЬНЫХ ПРОГРАММ</t>
  </si>
  <si>
    <t>Информация о муниципальных целевых программах</t>
  </si>
  <si>
    <t>1. МП "Безопасный город" МО "Свердловское городское поселение" на 2015-2017 годы"</t>
  </si>
  <si>
    <t>Обеспечение безопасности населения проживающего на территории МО «Свердловское городское поселение»</t>
  </si>
  <si>
    <t>Ремонт автомобильных дорог общего пользования местного значения, дворовых территорий многоквартирных домов, проездов к дворовым территориям с а/б покрытием.</t>
  </si>
  <si>
    <t>3. МП "Обеспечение безопасности дорожного движения на территории МО "Свердловское городское поселение" на 2015-2017 годы"</t>
  </si>
  <si>
    <t>Развитие дорожно-транспортной сети МО «Свердловское городское поселение»;</t>
  </si>
  <si>
    <t>4. МП "Имущественная политика и развитие градостроительства в МО "Свердловское городское поселение" на 2015-2017 годы"</t>
  </si>
  <si>
    <t>Осуществление полномочий администрации МО «Свердловское городское поселение» Всеволожского муниципального района Ленинградской области по управлению и распоряжению имуществом, находящимся в муниципальной собственности, в том числе муниципальным имуществом</t>
  </si>
  <si>
    <t>Снижение доли аварийного жилья в жилищном фонде муниципального образования «Свердловское городское поселение»; развитие жилищного строительства на территории МО "Свердловское городское поселение".</t>
  </si>
  <si>
    <t>6. МП "Развитие жилищно-коммунального хозяйства МО "Свердловское городское поселение" на 2015-2017 годы"</t>
  </si>
  <si>
    <t>Создание условий для повышения уровня жизни населения МО «Свердловское городское поселение»; строительство систем коммунальной инфраструктуры и объектов, обеспечивающих развитие этих систем.</t>
  </si>
  <si>
    <t>7. МП "Энергосбережение и повышение энергетической эффективности в сфере жилищно-коммунального хозяйства МО "СГП" на 2015-2018 года.</t>
  </si>
  <si>
    <t>Замена релейной станции для повышения энергоэффективности при работе лифтов в д.7, мкрн.1</t>
  </si>
  <si>
    <t>Разработка принципиальной схемы газоснабжения пос. Красная Заря</t>
  </si>
  <si>
    <t>8. МП "Комплексное благоустройство территории МО "Свердловское городское поселение" на 2015-2017 годы"</t>
  </si>
  <si>
    <t>Благоустройство территории МО «Свердловское городское поселение»  для создания  комфортных и безопасных условий проживания населения поселения.</t>
  </si>
  <si>
    <t>-</t>
  </si>
  <si>
    <t>Укрепление здоровья, профилактика заболеваний, создание условий для занятий физической культурой и спортом по месту жительства, популяризация и развитие физической культуры и массового спорта на территории муниципального образования.</t>
  </si>
  <si>
    <t>МО "Свердловское городское поселение" Всеволожского муниципального района Ленинградской области</t>
  </si>
  <si>
    <t>№ п/п</t>
  </si>
  <si>
    <t>КВ</t>
  </si>
  <si>
    <t>СМР</t>
  </si>
  <si>
    <t>ООО "ДСК ИНВЕСТ"; 192102, СПб, пр-т Волковский, д.146, лит.А(ОАЭФ-61/13 от 29.10.13)</t>
  </si>
  <si>
    <t>Фонд / ЛО / Бюджет МО "Свердловское городское поселение"</t>
  </si>
  <si>
    <t>Бюджет МО "Свердловское городское поселение"</t>
  </si>
  <si>
    <t>ОАО "Газпром газораспределение Ленинградская область"; 188507, ЛО, Ломоносовский р-н, пос. Новоселье, здание адмимнистративного корпуса, нежилое, литер А, А1(ОАЭФ-102/13)</t>
  </si>
  <si>
    <t>ООО "СПХ Невское" (АЭФ-10/15 12.03.15)</t>
  </si>
  <si>
    <t>ЗАО "СтройИнвестПроект"; 188684, ЛО, Всеволожский р-н, Дубровка г.п.тер., ул. Советская, 40-25, АЭФ-45/15 от 29.06.2015</t>
  </si>
  <si>
    <t>Итого</t>
  </si>
  <si>
    <t>Предприятие:     ООО"ОРИМИ"</t>
  </si>
  <si>
    <t>чай</t>
  </si>
  <si>
    <t>т</t>
  </si>
  <si>
    <t>кофе</t>
  </si>
  <si>
    <r>
      <t xml:space="preserve">  </t>
    </r>
    <r>
      <rPr>
        <b/>
        <sz val="10"/>
        <rFont val="Times New Roman"/>
        <family val="1"/>
      </rPr>
      <t>дебиторская/</t>
    </r>
    <r>
      <rPr>
        <sz val="10"/>
        <rFont val="Times New Roman"/>
        <family val="1"/>
      </rPr>
      <t xml:space="preserve"> в том числе просроченная</t>
    </r>
  </si>
  <si>
    <r>
      <t xml:space="preserve">  </t>
    </r>
    <r>
      <rPr>
        <b/>
        <sz val="10"/>
        <rFont val="Times New Roman"/>
        <family val="1"/>
      </rPr>
      <t>кредиторская</t>
    </r>
    <r>
      <rPr>
        <sz val="10"/>
        <rFont val="Times New Roman"/>
        <family val="1"/>
      </rPr>
      <t>/ в том числе просроченная</t>
    </r>
  </si>
  <si>
    <t>Предприятие:     ЗАО "Завод стройматериалов "Эталон"</t>
  </si>
  <si>
    <t>Объем запланированных средств на  2016 г.</t>
  </si>
  <si>
    <t>Остаток на 01.01.              2016 г. (тыс.руб.)</t>
  </si>
  <si>
    <t>План на   2016 г.  (тыс.руб.)</t>
  </si>
  <si>
    <t>ООО "Архитектурно-строительная компания"; 455023, Челябинская область, г. Магнитогорск, пр. Карла Маркса, д.63/1, офис 99, АЭФ-69/15 от 31.07.2015</t>
  </si>
  <si>
    <t>ООО "Студия 38"; 195279, Санкт-Петербург, пр. Энтузиастов, д.38, лит. А. пом. 18Н, АЭФ-72/15 от 27.08.2015</t>
  </si>
  <si>
    <t>ООО "РСК "ГОРОД"; 195067, СПб, Екатерининский пр., д.3, оф. 304А, АЭФ-87/15 от 26.10.2015</t>
  </si>
  <si>
    <t>ООО "Авто-Альянс";197706, СПб, г. Сестрорецк, Транспортный пер., д.3, АЭФ-81/15 от 10.11.2016</t>
  </si>
  <si>
    <t>ООО "СПБ-Энерготехнологии";197183, Спб, ул. Савушкина, д.52, лит А, пом.2Н, АЭФ-99/15 от 10.11.2015</t>
  </si>
  <si>
    <t>ООО "СПБ-Энерготехнологии";197183, Спб, ул. Савушкина, д.52, лит А, пом.2Н, АЭФ-97/15 от 10.11.2015</t>
  </si>
  <si>
    <t>ООО "МонтажСпецСтройКомплект"; 197136, Спб, ул. Ленина, д.48, офис 78, АЭФ-95/15 от 11.11.2015</t>
  </si>
  <si>
    <t>ООО "БалтикСтрой";192171, СПб, ул. Седова, д.49, АЭФ-103/15МП от 12.11.2015</t>
  </si>
  <si>
    <t>ООО "Феникс"; 191014, СПб, ул. Маяковского, д.7, лит. А, АЭФ-88/15 от 19.11.2016</t>
  </si>
  <si>
    <t>ООО "СПБ-Энерготехнологии";197183, Спб, ул. Савушкина, д.52, лит А, пом.2Н, АЭФ-101/15 от 23.11.2015</t>
  </si>
  <si>
    <t>ООО "СК "САНТЭ плюс"; 193144, Спб, ул. Новгородская, д.18, лит Б, пом. 1-Н, АЭФ-104/15МП от 23.11.2015</t>
  </si>
  <si>
    <t>ИП Минжулин Виктор Викторович; 197720, СПб, г. Зеленогорск, пос. Молодежное, ул. Солнечная д.5, кв.79, АЭФ-108/15МП от 03.12.2015</t>
  </si>
  <si>
    <t>ООО "СтройСтандарт"; АЭФ-89/15 от 03.12.2015</t>
  </si>
  <si>
    <t>ООО "СК "МорПитерСтрой"; 191119, СПб, Лиговский пр-т. д.111-115 лит.В, АЭФ-109/15МП от 03.12.2015</t>
  </si>
  <si>
    <t>ООО "АСТ";ЛО, Всеволожский р-н, им. Свердлова, мкрн.1, д.1а, кв.63, АЭФ-105/15МП от 03.12.2015</t>
  </si>
  <si>
    <t>ООО "ПСК-Город";180004, Посковская область, г. Псков, ул. Советской Армии, д.64, пом 1004, АЭФ-112/15МП от 07.12.2015</t>
  </si>
  <si>
    <t>ИП Бурлаков Дмитрий Александрович;192212, Санкт-Петербург, ул. Белградская 28-6-118, АЭФ-107/15МП от 08.12.2015</t>
  </si>
  <si>
    <t>ООО "Эдельвейс";195253, СПб, ул. Стасовой, д.1, кв.43, АЭФ-118/15МП</t>
  </si>
  <si>
    <t>ООО "Жека";190020, СПб, ул. Бумажная, д. 3, оф.402, АЭФ-114/15МП от 21.12.2015</t>
  </si>
  <si>
    <t xml:space="preserve">ЗАО "СтройИнвестПроект"; 188684, ЛО, Всеволожский р-н, Дубровка г.п.тер., ул. Советская, 40-25, АЭФ-92/15 от 07.12.2015                         </t>
  </si>
  <si>
    <t>ООО "Норма Права"; 195112, СПб, пл. Карла Фаберже, д.8, лит. Б, офис 510, АЭФ-115/15МП от 14.12.2015</t>
  </si>
  <si>
    <t>2015-2016</t>
  </si>
  <si>
    <t>ООО "Эдельвейс";195253, СПб, ул. Стасовой, д.1, кв.43, АЭФ-115/15 от 21.12.2015</t>
  </si>
  <si>
    <t>ООО "А.Д.А"; 188682, ЛО, Всеволожский р-н, п. Свердлова, мкрн.2, д.23а</t>
  </si>
  <si>
    <t>ООО "Товары для дома";196084, СПб, ул. Цветочная, д.33, лит. Д, пом. 1Н,2Н, АЭФ-120/15МП от 30.12.2015</t>
  </si>
  <si>
    <t>ООО "Авто-Альянс";197706, СПб, г. Сестрорецк, Транспортный пер., д.3, ОКЭФ-117/15МП от 10.02.2016</t>
  </si>
  <si>
    <t>ООО "Элитстрой"; 188683, ЛО, Всеволожский р-н, п. Свердлова, мкрн.2 д.23а, АЭФ-74/15 от 19.02.2016</t>
  </si>
  <si>
    <t>ООО "Ростендер групп";143907, Московская обл., Балашиха, ул. Звездная, владение1</t>
  </si>
  <si>
    <t>ООО "Козырев и Ко"; 196105, Санкт-Петербург, ул. Рощинская, 32, АЭФ-02/16МП от 26.02.2016</t>
  </si>
  <si>
    <t>ООО "БИТМАП"; 194017, Санкт-Петербург, ул. Гаварская, д.2, литера А, пом 5-Н, АЭФ-01/16МП от 29.02.2016</t>
  </si>
  <si>
    <t>ООО "СМТ"; 197706, Санкт-Петербург, г. Сестрорецк, ул. Воскова, д.6, АЭФ-03/16 от 11.03.2016</t>
  </si>
  <si>
    <t>ООО "Мерадом"; 198099, Санкт-Петербург, ул. Баркадная, 5, лиерА, пом 11-Н, АЭФ-04/16МП от 21.03.2016</t>
  </si>
  <si>
    <t>ООО "МорПитерСтрой"; 191119, Санкт-Петербург, Лиговскйи пр-т, д.111-115, лит.В, АЭФ-10/16МП от 30.03.2015</t>
  </si>
  <si>
    <t>ООО "Орион"; 194292, Санкт-Петербург, ул. Домостроительная, д.4, лит. А</t>
  </si>
  <si>
    <t>ИП Дернова Е.С.; 188665, Лениградская область, г. Приозерск, ул. Гагарина, д.16, кв. 67, АЭФ-12/16МП от 04.04.2016</t>
  </si>
  <si>
    <t>ООО "СК "Гарант";188640, Ленинградская область, Всеволожский р-н, СНТ Рабочий поселок тер. ул. Микрорайон №1, д.8а-офис, АЭФ-06/16 от 05.04.2016</t>
  </si>
  <si>
    <t xml:space="preserve"> ООО "БалтикСтрой"; 192171, СПБ, ул. Седова, д.49, АЭФ-09/16МП от 05.04.2016</t>
  </si>
  <si>
    <t xml:space="preserve"> ООО "БалтикСтрой"; 192171, СПБ, ул. Седова, д.49, АЭФ-11/16МП от 05.04.2016</t>
  </si>
  <si>
    <t xml:space="preserve"> ООО "БалтикСтрой"; 192171, СПБ, ул. Седова, д.49, АЭФ-14/16МП от 13.04.2016</t>
  </si>
  <si>
    <t>ООО "СЕВЕРГАЗ";192102, Санкт-Петербург, ул. Бухарестская, д.1, лит А офис 501, АЭФ-08/16МП от 13.04.2016</t>
  </si>
  <si>
    <t>ООО "А.Д.А"; 188682, ЛО, Всеволожский р-н, п. Свердлова, мкрн.2, д.23а, АЭФ-18/16МП от 15.04.2016</t>
  </si>
  <si>
    <t>ООО "АвтоНеруд";194292, СПб, ул. Домостроительная, д.4, лит. А, офис 523, АЭФ-17/16МП от 15.04.2016</t>
  </si>
  <si>
    <t>ООО "Строительная компания "ПЕРЕМЕНА"; 195229, Санкт-Петербург, ул. Руставели, д.66, литер Г, пом 1-Н, АЭФ-19/16МП от 19.04.2016</t>
  </si>
  <si>
    <t>ООО "БалтикСтрой";192171, СПб, ул. Седова, д.49, АЭФ-20/16МП от 19.04.2016</t>
  </si>
  <si>
    <t>ООО "УЭСП"; 192007, Санкт-Петербург, ул. Расстанная, д.2, лит Б, пом Б1-2, ОКЭФ-07/16МП от 20.04.2016</t>
  </si>
  <si>
    <t>ООО "А.Д.А"; 188682, ЛО, Всеволожский р-н, п. Свердлова, мкрн.2, д.23а, АЭФ-16/16МП от 26.04.2016</t>
  </si>
  <si>
    <t>ООО "А.Д.А"; 188682, ЛО, Всеволожский р-н, п. Свердлова, мкрн.2, д.23а, АЭФ-22/16МП от 26.04.2016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</si>
</sst>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#,##0_р_."/>
    <numFmt numFmtId="176" formatCode="#,##0.00_р_."/>
    <numFmt numFmtId="177" formatCode="#,##0.0_р_."/>
    <numFmt numFmtId="178" formatCode="#,##0.000"/>
    <numFmt numFmtId="179" formatCode="#,##0.000_р_."/>
    <numFmt numFmtId="180" formatCode="#,##0.0000_р_."/>
    <numFmt numFmtId="181" formatCode="#,##0.0"/>
    <numFmt numFmtId="182" formatCode="#,##0.00&quot;р.&quot;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top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4" fontId="52" fillId="24" borderId="2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52" fillId="24" borderId="15" xfId="0" applyFont="1" applyFill="1" applyBorder="1" applyAlignment="1">
      <alignment horizontal="left" vertical="center" wrapText="1"/>
    </xf>
    <xf numFmtId="0" fontId="52" fillId="24" borderId="2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8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wrapText="1"/>
    </xf>
    <xf numFmtId="2" fontId="15" fillId="0" borderId="0" xfId="0" applyNumberFormat="1" applyFont="1" applyAlignment="1">
      <alignment/>
    </xf>
    <xf numFmtId="49" fontId="57" fillId="0" borderId="2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57" fillId="0" borderId="26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" fontId="57" fillId="24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57" fillId="24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right"/>
    </xf>
    <xf numFmtId="181" fontId="12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1" fillId="2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/>
    </xf>
    <xf numFmtId="0" fontId="8" fillId="0" borderId="23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177" fontId="8" fillId="0" borderId="0" xfId="55" applyNumberFormat="1" applyFont="1" applyFill="1" applyBorder="1" applyAlignment="1" applyProtection="1">
      <alignment wrapText="1"/>
      <protection/>
    </xf>
    <xf numFmtId="0" fontId="0" fillId="0" borderId="19" xfId="0" applyFill="1" applyBorder="1" applyAlignment="1">
      <alignment horizontal="center" vertical="top"/>
    </xf>
    <xf numFmtId="0" fontId="27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" fillId="0" borderId="15" xfId="53" applyFont="1" applyFill="1" applyBorder="1" applyAlignment="1" applyProtection="1">
      <alignment horizontal="left" vertical="center" wrapText="1"/>
      <protection/>
    </xf>
    <xf numFmtId="4" fontId="60" fillId="24" borderId="3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49" fontId="57" fillId="24" borderId="34" xfId="0" applyNumberFormat="1" applyFont="1" applyFill="1" applyBorder="1" applyAlignment="1">
      <alignment horizontal="center" vertical="center" wrapText="1"/>
    </xf>
    <xf numFmtId="49" fontId="57" fillId="24" borderId="10" xfId="0" applyNumberFormat="1" applyFont="1" applyFill="1" applyBorder="1" applyAlignment="1">
      <alignment horizontal="center" vertical="center" wrapText="1"/>
    </xf>
    <xf numFmtId="49" fontId="57" fillId="24" borderId="35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57" fillId="0" borderId="18" xfId="0" applyNumberFormat="1" applyFont="1" applyFill="1" applyBorder="1" applyAlignment="1">
      <alignment horizontal="center" vertical="center" wrapText="1"/>
    </xf>
    <xf numFmtId="176" fontId="8" fillId="24" borderId="18" xfId="0" applyNumberFormat="1" applyFont="1" applyFill="1" applyBorder="1" applyAlignment="1">
      <alignment horizontal="center" vertical="center" wrapText="1"/>
    </xf>
    <xf numFmtId="4" fontId="57" fillId="2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10" fontId="1" fillId="0" borderId="2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2" fillId="24" borderId="30" xfId="0" applyFont="1" applyFill="1" applyBorder="1" applyAlignment="1">
      <alignment horizontal="left" vertical="top" wrapText="1"/>
    </xf>
    <xf numFmtId="0" fontId="52" fillId="24" borderId="28" xfId="0" applyFont="1" applyFill="1" applyBorder="1" applyAlignment="1">
      <alignment horizontal="left" vertical="top" wrapText="1"/>
    </xf>
    <xf numFmtId="4" fontId="59" fillId="0" borderId="0" xfId="0" applyNumberFormat="1" applyFont="1" applyAlignment="1">
      <alignment/>
    </xf>
    <xf numFmtId="4" fontId="52" fillId="24" borderId="37" xfId="0" applyNumberFormat="1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top" wrapText="1"/>
    </xf>
    <xf numFmtId="0" fontId="59" fillId="0" borderId="12" xfId="56" applyFont="1" applyFill="1" applyBorder="1" applyAlignment="1" applyProtection="1">
      <alignment horizontal="left" vertical="top" wrapText="1"/>
      <protection/>
    </xf>
    <xf numFmtId="0" fontId="52" fillId="24" borderId="10" xfId="0" applyFont="1" applyFill="1" applyBorder="1" applyAlignment="1">
      <alignment horizontal="left" vertical="top" wrapText="1"/>
    </xf>
    <xf numFmtId="0" fontId="52" fillId="24" borderId="23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vertical="top" wrapText="1"/>
    </xf>
    <xf numFmtId="0" fontId="31" fillId="24" borderId="13" xfId="0" applyFont="1" applyFill="1" applyBorder="1" applyAlignment="1">
      <alignment horizontal="left" vertical="top" wrapText="1"/>
    </xf>
    <xf numFmtId="4" fontId="61" fillId="24" borderId="10" xfId="0" applyNumberFormat="1" applyFont="1" applyFill="1" applyBorder="1" applyAlignment="1">
      <alignment horizontal="center" vertical="center" wrapText="1"/>
    </xf>
    <xf numFmtId="49" fontId="57" fillId="0" borderId="33" xfId="0" applyNumberFormat="1" applyFont="1" applyFill="1" applyBorder="1" applyAlignment="1">
      <alignment horizontal="center" vertical="center" wrapText="1"/>
    </xf>
    <xf numFmtId="4" fontId="57" fillId="0" borderId="33" xfId="0" applyNumberFormat="1" applyFont="1" applyFill="1" applyBorder="1" applyAlignment="1">
      <alignment horizontal="center" vertical="center" wrapText="1"/>
    </xf>
    <xf numFmtId="4" fontId="57" fillId="0" borderId="38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9" fontId="57" fillId="24" borderId="33" xfId="0" applyNumberFormat="1" applyFont="1" applyFill="1" applyBorder="1" applyAlignment="1">
      <alignment horizontal="center" vertical="center" wrapText="1"/>
    </xf>
    <xf numFmtId="49" fontId="20" fillId="24" borderId="33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52" fillId="24" borderId="18" xfId="0" applyFont="1" applyFill="1" applyBorder="1" applyAlignment="1">
      <alignment horizontal="left" vertical="top" wrapText="1"/>
    </xf>
    <xf numFmtId="0" fontId="52" fillId="24" borderId="39" xfId="0" applyFont="1" applyFill="1" applyBorder="1" applyAlignment="1">
      <alignment horizontal="left" vertical="top" wrapText="1"/>
    </xf>
    <xf numFmtId="0" fontId="52" fillId="24" borderId="27" xfId="0" applyFont="1" applyFill="1" applyBorder="1" applyAlignment="1">
      <alignment horizontal="left" vertical="top" wrapText="1"/>
    </xf>
    <xf numFmtId="4" fontId="52" fillId="24" borderId="10" xfId="0" applyNumberFormat="1" applyFont="1" applyFill="1" applyBorder="1" applyAlignment="1">
      <alignment horizontal="center" vertical="center" wrapText="1"/>
    </xf>
    <xf numFmtId="2" fontId="52" fillId="24" borderId="10" xfId="0" applyNumberFormat="1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center" wrapText="1"/>
    </xf>
    <xf numFmtId="4" fontId="52" fillId="24" borderId="4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57" fillId="0" borderId="28" xfId="0" applyFont="1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/>
    </xf>
    <xf numFmtId="0" fontId="25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3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/>
    </xf>
    <xf numFmtId="0" fontId="1" fillId="0" borderId="4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5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32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2" fillId="0" borderId="5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justify"/>
    </xf>
    <xf numFmtId="0" fontId="10" fillId="0" borderId="51" xfId="0" applyFont="1" applyFill="1" applyBorder="1" applyAlignment="1">
      <alignment horizontal="left" vertical="justify"/>
    </xf>
    <xf numFmtId="0" fontId="10" fillId="0" borderId="52" xfId="0" applyFont="1" applyFill="1" applyBorder="1" applyAlignment="1">
      <alignment horizontal="left" vertical="justify"/>
    </xf>
    <xf numFmtId="0" fontId="1" fillId="0" borderId="16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4" fillId="0" borderId="5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textRotation="90" wrapText="1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center" vertical="center" wrapText="1"/>
    </xf>
    <xf numFmtId="0" fontId="31" fillId="24" borderId="42" xfId="0" applyFont="1" applyFill="1" applyBorder="1" applyAlignment="1">
      <alignment horizontal="center" vertical="center" wrapText="1"/>
    </xf>
    <xf numFmtId="0" fontId="31" fillId="24" borderId="4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Обычный_Бюджет 2010 + 117 за июн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59">
      <selection activeCell="A1" sqref="A1:E172"/>
    </sheetView>
  </sheetViews>
  <sheetFormatPr defaultColWidth="8.875" defaultRowHeight="12.75"/>
  <cols>
    <col min="1" max="1" width="5.00390625" style="6" customWidth="1"/>
    <col min="2" max="2" width="48.75390625" style="1" customWidth="1"/>
    <col min="3" max="3" width="14.375" style="6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55" t="s">
        <v>249</v>
      </c>
      <c r="B1" s="255"/>
      <c r="C1" s="255"/>
      <c r="D1" s="255"/>
      <c r="E1" s="255"/>
    </row>
    <row r="2" spans="1:5" ht="17.25" customHeight="1">
      <c r="A2" s="244" t="s">
        <v>216</v>
      </c>
      <c r="B2" s="244"/>
      <c r="C2" s="244"/>
      <c r="D2" s="244"/>
      <c r="E2" s="244"/>
    </row>
    <row r="3" spans="1:5" ht="17.25" customHeight="1">
      <c r="A3" s="244" t="s">
        <v>2</v>
      </c>
      <c r="B3" s="244"/>
      <c r="C3" s="244"/>
      <c r="D3" s="244"/>
      <c r="E3" s="244"/>
    </row>
    <row r="4" spans="1:5" ht="13.5" customHeight="1">
      <c r="A4" s="261" t="s">
        <v>387</v>
      </c>
      <c r="B4" s="261"/>
      <c r="C4" s="261"/>
      <c r="D4" s="261"/>
      <c r="E4" s="261"/>
    </row>
    <row r="5" spans="1:5" ht="17.25" customHeight="1">
      <c r="A5" s="245" t="s">
        <v>78</v>
      </c>
      <c r="B5" s="245"/>
      <c r="C5" s="245"/>
      <c r="D5" s="245"/>
      <c r="E5" s="245"/>
    </row>
    <row r="6" ht="13.5" customHeight="1" thickBot="1">
      <c r="E6" s="57"/>
    </row>
    <row r="7" spans="1:5" ht="24" customHeight="1">
      <c r="A7" s="268" t="s">
        <v>167</v>
      </c>
      <c r="B7" s="246" t="s">
        <v>168</v>
      </c>
      <c r="C7" s="270" t="s">
        <v>250</v>
      </c>
      <c r="D7" s="250" t="s">
        <v>79</v>
      </c>
      <c r="E7" s="248" t="s">
        <v>350</v>
      </c>
    </row>
    <row r="8" spans="1:5" ht="30" customHeight="1" thickBot="1">
      <c r="A8" s="269"/>
      <c r="B8" s="247"/>
      <c r="C8" s="271"/>
      <c r="D8" s="251"/>
      <c r="E8" s="260"/>
    </row>
    <row r="9" spans="1:5" ht="15" customHeight="1" thickBot="1">
      <c r="A9" s="256" t="s">
        <v>251</v>
      </c>
      <c r="B9" s="257"/>
      <c r="C9" s="257"/>
      <c r="D9" s="258"/>
      <c r="E9" s="259"/>
    </row>
    <row r="10" spans="1:5" ht="25.5">
      <c r="A10" s="7" t="s">
        <v>169</v>
      </c>
      <c r="B10" s="144" t="s">
        <v>330</v>
      </c>
      <c r="C10" s="145" t="s">
        <v>170</v>
      </c>
      <c r="D10" s="223">
        <v>11257</v>
      </c>
      <c r="E10" s="146">
        <v>106.6</v>
      </c>
    </row>
    <row r="11" spans="1:5" ht="12.75">
      <c r="A11" s="8" t="s">
        <v>171</v>
      </c>
      <c r="B11" s="123" t="s">
        <v>351</v>
      </c>
      <c r="C11" s="151" t="s">
        <v>170</v>
      </c>
      <c r="D11" s="188">
        <v>73</v>
      </c>
      <c r="E11" s="127">
        <v>60.3</v>
      </c>
    </row>
    <row r="12" spans="1:5" ht="12.75">
      <c r="A12" s="8" t="s">
        <v>172</v>
      </c>
      <c r="B12" s="123" t="s">
        <v>252</v>
      </c>
      <c r="C12" s="151" t="s">
        <v>170</v>
      </c>
      <c r="D12" s="188">
        <v>147</v>
      </c>
      <c r="E12" s="127">
        <v>93.6</v>
      </c>
    </row>
    <row r="13" spans="1:5" ht="12.75">
      <c r="A13" s="8" t="s">
        <v>224</v>
      </c>
      <c r="B13" s="123" t="s">
        <v>328</v>
      </c>
      <c r="C13" s="151" t="s">
        <v>170</v>
      </c>
      <c r="D13" s="119" t="s">
        <v>441</v>
      </c>
      <c r="E13" s="127" t="s">
        <v>441</v>
      </c>
    </row>
    <row r="14" spans="1:5" ht="12.75">
      <c r="A14" s="9" t="s">
        <v>243</v>
      </c>
      <c r="B14" s="123" t="s">
        <v>258</v>
      </c>
      <c r="C14" s="154" t="s">
        <v>380</v>
      </c>
      <c r="D14" s="224">
        <f>D11/D10*1000</f>
        <v>6.484853868703918</v>
      </c>
      <c r="E14" s="127">
        <v>65.1</v>
      </c>
    </row>
    <row r="15" spans="1:5" ht="12.75">
      <c r="A15" s="8" t="s">
        <v>242</v>
      </c>
      <c r="B15" s="123" t="s">
        <v>259</v>
      </c>
      <c r="C15" s="154" t="s">
        <v>380</v>
      </c>
      <c r="D15" s="224">
        <f>D12/D10*1000</f>
        <v>13.058541352047614</v>
      </c>
      <c r="E15" s="127">
        <v>102.8</v>
      </c>
    </row>
    <row r="16" spans="1:5" ht="12.75">
      <c r="A16" s="9" t="s">
        <v>244</v>
      </c>
      <c r="B16" s="123" t="s">
        <v>260</v>
      </c>
      <c r="C16" s="154" t="s">
        <v>380</v>
      </c>
      <c r="D16" s="224">
        <f>D14-D15</f>
        <v>-6.573687483343696</v>
      </c>
      <c r="E16" s="127" t="s">
        <v>441</v>
      </c>
    </row>
    <row r="17" spans="1:5" ht="13.5" customHeight="1" thickBot="1">
      <c r="A17" s="10" t="s">
        <v>327</v>
      </c>
      <c r="B17" s="155" t="s">
        <v>245</v>
      </c>
      <c r="C17" s="154" t="s">
        <v>380</v>
      </c>
      <c r="D17" s="225" t="s">
        <v>441</v>
      </c>
      <c r="E17" s="121" t="s">
        <v>441</v>
      </c>
    </row>
    <row r="18" spans="1:5" ht="15" customHeight="1" thickBot="1">
      <c r="A18" s="256" t="s">
        <v>381</v>
      </c>
      <c r="B18" s="257"/>
      <c r="C18" s="257"/>
      <c r="D18" s="257"/>
      <c r="E18" s="249"/>
    </row>
    <row r="19" spans="1:5" ht="25.5" customHeight="1">
      <c r="A19" s="252" t="s">
        <v>217</v>
      </c>
      <c r="B19" s="185" t="s">
        <v>359</v>
      </c>
      <c r="C19" s="186" t="s">
        <v>170</v>
      </c>
      <c r="D19" s="187">
        <v>4244</v>
      </c>
      <c r="E19" s="129">
        <v>108.5</v>
      </c>
    </row>
    <row r="20" spans="1:5" ht="11.25" customHeight="1">
      <c r="A20" s="253"/>
      <c r="B20" s="262" t="s">
        <v>388</v>
      </c>
      <c r="C20" s="263"/>
      <c r="D20" s="263"/>
      <c r="E20" s="264"/>
    </row>
    <row r="21" spans="1:5" ht="12.75">
      <c r="A21" s="253"/>
      <c r="B21" s="149" t="s">
        <v>192</v>
      </c>
      <c r="C21" s="151" t="s">
        <v>170</v>
      </c>
      <c r="D21" s="119" t="s">
        <v>441</v>
      </c>
      <c r="E21" s="127" t="s">
        <v>441</v>
      </c>
    </row>
    <row r="22" spans="1:5" ht="12.75">
      <c r="A22" s="253"/>
      <c r="B22" s="149" t="s">
        <v>193</v>
      </c>
      <c r="C22" s="151" t="s">
        <v>170</v>
      </c>
      <c r="D22" s="119" t="s">
        <v>441</v>
      </c>
      <c r="E22" s="127" t="s">
        <v>441</v>
      </c>
    </row>
    <row r="23" spans="1:5" ht="12.75">
      <c r="A23" s="253"/>
      <c r="B23" s="149" t="s">
        <v>187</v>
      </c>
      <c r="C23" s="151" t="s">
        <v>170</v>
      </c>
      <c r="D23" s="119">
        <v>1871</v>
      </c>
      <c r="E23" s="127">
        <v>107.4</v>
      </c>
    </row>
    <row r="24" spans="1:5" ht="12.75" customHeight="1">
      <c r="A24" s="253"/>
      <c r="B24" s="149" t="s">
        <v>194</v>
      </c>
      <c r="C24" s="151" t="s">
        <v>170</v>
      </c>
      <c r="D24" s="119" t="s">
        <v>441</v>
      </c>
      <c r="E24" s="127" t="s">
        <v>441</v>
      </c>
    </row>
    <row r="25" spans="1:5" ht="12.75">
      <c r="A25" s="253"/>
      <c r="B25" s="149" t="s">
        <v>186</v>
      </c>
      <c r="C25" s="151" t="s">
        <v>170</v>
      </c>
      <c r="D25" s="119" t="s">
        <v>441</v>
      </c>
      <c r="E25" s="127" t="s">
        <v>441</v>
      </c>
    </row>
    <row r="26" spans="1:5" ht="37.5" customHeight="1">
      <c r="A26" s="253"/>
      <c r="B26" s="149" t="s">
        <v>195</v>
      </c>
      <c r="C26" s="151" t="s">
        <v>170</v>
      </c>
      <c r="D26" s="119">
        <v>1103</v>
      </c>
      <c r="E26" s="127">
        <v>110.4</v>
      </c>
    </row>
    <row r="27" spans="1:5" ht="12.75">
      <c r="A27" s="253"/>
      <c r="B27" s="149" t="s">
        <v>196</v>
      </c>
      <c r="C27" s="151" t="s">
        <v>170</v>
      </c>
      <c r="D27" s="119" t="s">
        <v>441</v>
      </c>
      <c r="E27" s="127" t="s">
        <v>441</v>
      </c>
    </row>
    <row r="28" spans="1:5" ht="12.75">
      <c r="A28" s="253"/>
      <c r="B28" s="149" t="s">
        <v>191</v>
      </c>
      <c r="C28" s="151" t="s">
        <v>170</v>
      </c>
      <c r="D28" s="188">
        <v>165</v>
      </c>
      <c r="E28" s="127">
        <v>100.6</v>
      </c>
    </row>
    <row r="29" spans="1:5" ht="12.75">
      <c r="A29" s="253"/>
      <c r="B29" s="149" t="s">
        <v>197</v>
      </c>
      <c r="C29" s="151" t="s">
        <v>170</v>
      </c>
      <c r="D29" s="119" t="s">
        <v>441</v>
      </c>
      <c r="E29" s="127" t="s">
        <v>441</v>
      </c>
    </row>
    <row r="30" spans="1:5" ht="25.5">
      <c r="A30" s="253"/>
      <c r="B30" s="149" t="s">
        <v>198</v>
      </c>
      <c r="C30" s="151" t="s">
        <v>170</v>
      </c>
      <c r="D30" s="119">
        <v>90</v>
      </c>
      <c r="E30" s="127">
        <v>81.8</v>
      </c>
    </row>
    <row r="31" spans="1:5" ht="25.5">
      <c r="A31" s="254"/>
      <c r="B31" s="149" t="s">
        <v>199</v>
      </c>
      <c r="C31" s="151" t="s">
        <v>170</v>
      </c>
      <c r="D31" s="119" t="s">
        <v>441</v>
      </c>
      <c r="E31" s="127" t="s">
        <v>441</v>
      </c>
    </row>
    <row r="32" spans="1:5" ht="24" customHeight="1">
      <c r="A32" s="8" t="s">
        <v>225</v>
      </c>
      <c r="B32" s="155" t="s">
        <v>360</v>
      </c>
      <c r="C32" s="151" t="s">
        <v>215</v>
      </c>
      <c r="D32" s="188">
        <v>0.09</v>
      </c>
      <c r="E32" s="227">
        <v>100</v>
      </c>
    </row>
    <row r="33" spans="1:5" ht="25.5">
      <c r="A33" s="266" t="s">
        <v>223</v>
      </c>
      <c r="B33" s="123" t="s">
        <v>361</v>
      </c>
      <c r="C33" s="151" t="s">
        <v>214</v>
      </c>
      <c r="D33" s="119" t="s">
        <v>441</v>
      </c>
      <c r="E33" s="127" t="s">
        <v>441</v>
      </c>
    </row>
    <row r="34" spans="1:5" ht="12.75">
      <c r="A34" s="253"/>
      <c r="B34" s="262" t="s">
        <v>370</v>
      </c>
      <c r="C34" s="263"/>
      <c r="D34" s="263"/>
      <c r="E34" s="264"/>
    </row>
    <row r="35" spans="1:5" ht="12.75">
      <c r="A35" s="253"/>
      <c r="B35" s="123" t="s">
        <v>218</v>
      </c>
      <c r="C35" s="151" t="s">
        <v>214</v>
      </c>
      <c r="D35" s="119" t="s">
        <v>441</v>
      </c>
      <c r="E35" s="127" t="s">
        <v>441</v>
      </c>
    </row>
    <row r="36" spans="1:5" ht="25.5">
      <c r="A36" s="253"/>
      <c r="B36" s="123" t="s">
        <v>422</v>
      </c>
      <c r="C36" s="151"/>
      <c r="D36" s="119" t="s">
        <v>441</v>
      </c>
      <c r="E36" s="127" t="s">
        <v>441</v>
      </c>
    </row>
    <row r="37" spans="1:5" ht="12.75">
      <c r="A37" s="253"/>
      <c r="B37" s="123" t="s">
        <v>352</v>
      </c>
      <c r="C37" s="151" t="s">
        <v>214</v>
      </c>
      <c r="D37" s="119" t="s">
        <v>441</v>
      </c>
      <c r="E37" s="127" t="s">
        <v>441</v>
      </c>
    </row>
    <row r="38" spans="1:5" ht="25.5">
      <c r="A38" s="253"/>
      <c r="B38" s="123" t="s">
        <v>422</v>
      </c>
      <c r="C38" s="152"/>
      <c r="D38" s="119" t="s">
        <v>441</v>
      </c>
      <c r="E38" s="127" t="s">
        <v>441</v>
      </c>
    </row>
    <row r="39" spans="1:5" ht="12.75">
      <c r="A39" s="253"/>
      <c r="B39" s="272" t="s">
        <v>256</v>
      </c>
      <c r="C39" s="273"/>
      <c r="D39" s="273"/>
      <c r="E39" s="274"/>
    </row>
    <row r="40" spans="1:5" ht="12.75">
      <c r="A40" s="253"/>
      <c r="B40" s="153" t="s">
        <v>192</v>
      </c>
      <c r="C40" s="151" t="s">
        <v>214</v>
      </c>
      <c r="D40" s="119" t="s">
        <v>441</v>
      </c>
      <c r="E40" s="127" t="s">
        <v>441</v>
      </c>
    </row>
    <row r="41" spans="1:5" ht="12.75">
      <c r="A41" s="253"/>
      <c r="B41" s="153" t="s">
        <v>193</v>
      </c>
      <c r="C41" s="151" t="s">
        <v>214</v>
      </c>
      <c r="D41" s="119" t="s">
        <v>441</v>
      </c>
      <c r="E41" s="127" t="s">
        <v>441</v>
      </c>
    </row>
    <row r="42" spans="1:5" ht="12.75">
      <c r="A42" s="253"/>
      <c r="B42" s="153" t="s">
        <v>187</v>
      </c>
      <c r="C42" s="151" t="s">
        <v>214</v>
      </c>
      <c r="D42" s="119" t="s">
        <v>441</v>
      </c>
      <c r="E42" s="127" t="s">
        <v>441</v>
      </c>
    </row>
    <row r="43" spans="1:5" ht="12.75" customHeight="1">
      <c r="A43" s="253"/>
      <c r="B43" s="153" t="s">
        <v>194</v>
      </c>
      <c r="C43" s="151" t="s">
        <v>214</v>
      </c>
      <c r="D43" s="119" t="s">
        <v>441</v>
      </c>
      <c r="E43" s="127" t="s">
        <v>441</v>
      </c>
    </row>
    <row r="44" spans="1:5" ht="12.75">
      <c r="A44" s="253"/>
      <c r="B44" s="153" t="s">
        <v>186</v>
      </c>
      <c r="C44" s="151" t="s">
        <v>214</v>
      </c>
      <c r="D44" s="119" t="s">
        <v>441</v>
      </c>
      <c r="E44" s="127" t="s">
        <v>441</v>
      </c>
    </row>
    <row r="45" spans="1:5" ht="36" customHeight="1">
      <c r="A45" s="253"/>
      <c r="B45" s="153" t="s">
        <v>195</v>
      </c>
      <c r="C45" s="151" t="s">
        <v>214</v>
      </c>
      <c r="D45" s="119" t="s">
        <v>441</v>
      </c>
      <c r="E45" s="127" t="s">
        <v>441</v>
      </c>
    </row>
    <row r="46" spans="1:5" ht="11.25" customHeight="1">
      <c r="A46" s="253"/>
      <c r="B46" s="153" t="s">
        <v>196</v>
      </c>
      <c r="C46" s="151" t="s">
        <v>214</v>
      </c>
      <c r="D46" s="119" t="s">
        <v>441</v>
      </c>
      <c r="E46" s="127" t="s">
        <v>441</v>
      </c>
    </row>
    <row r="47" spans="1:5" ht="12.75">
      <c r="A47" s="253"/>
      <c r="B47" s="153" t="s">
        <v>191</v>
      </c>
      <c r="C47" s="151" t="s">
        <v>214</v>
      </c>
      <c r="D47" s="119" t="s">
        <v>441</v>
      </c>
      <c r="E47" s="127" t="s">
        <v>441</v>
      </c>
    </row>
    <row r="48" spans="1:5" ht="12.75">
      <c r="A48" s="253"/>
      <c r="B48" s="153" t="s">
        <v>197</v>
      </c>
      <c r="C48" s="151" t="s">
        <v>214</v>
      </c>
      <c r="D48" s="119" t="s">
        <v>441</v>
      </c>
      <c r="E48" s="127" t="s">
        <v>441</v>
      </c>
    </row>
    <row r="49" spans="1:5" ht="25.5">
      <c r="A49" s="253"/>
      <c r="B49" s="153" t="s">
        <v>198</v>
      </c>
      <c r="C49" s="151" t="s">
        <v>214</v>
      </c>
      <c r="D49" s="119" t="s">
        <v>441</v>
      </c>
      <c r="E49" s="127" t="s">
        <v>441</v>
      </c>
    </row>
    <row r="50" spans="1:5" ht="24" customHeight="1">
      <c r="A50" s="254"/>
      <c r="B50" s="153" t="s">
        <v>199</v>
      </c>
      <c r="C50" s="151" t="s">
        <v>214</v>
      </c>
      <c r="D50" s="119" t="s">
        <v>441</v>
      </c>
      <c r="E50" s="127" t="s">
        <v>441</v>
      </c>
    </row>
    <row r="51" spans="1:5" ht="25.5">
      <c r="A51" s="266" t="s">
        <v>226</v>
      </c>
      <c r="B51" s="123" t="s">
        <v>362</v>
      </c>
      <c r="C51" s="124" t="s">
        <v>184</v>
      </c>
      <c r="D51" s="221">
        <v>42298.2</v>
      </c>
      <c r="E51" s="127">
        <v>107.7</v>
      </c>
    </row>
    <row r="52" spans="1:5" ht="12.75">
      <c r="A52" s="253"/>
      <c r="B52" s="262" t="s">
        <v>253</v>
      </c>
      <c r="C52" s="263"/>
      <c r="D52" s="263"/>
      <c r="E52" s="264"/>
    </row>
    <row r="53" spans="1:5" ht="12.75">
      <c r="A53" s="253"/>
      <c r="B53" s="149" t="s">
        <v>192</v>
      </c>
      <c r="C53" s="124" t="s">
        <v>184</v>
      </c>
      <c r="D53" s="119" t="s">
        <v>441</v>
      </c>
      <c r="E53" s="127" t="s">
        <v>441</v>
      </c>
    </row>
    <row r="54" spans="1:5" ht="12.75">
      <c r="A54" s="253"/>
      <c r="B54" s="149" t="s">
        <v>193</v>
      </c>
      <c r="C54" s="124" t="s">
        <v>184</v>
      </c>
      <c r="D54" s="116" t="s">
        <v>441</v>
      </c>
      <c r="E54" s="127" t="s">
        <v>441</v>
      </c>
    </row>
    <row r="55" spans="1:5" ht="12.75">
      <c r="A55" s="253"/>
      <c r="B55" s="149" t="s">
        <v>187</v>
      </c>
      <c r="C55" s="124" t="s">
        <v>184</v>
      </c>
      <c r="D55" s="116">
        <v>50480.1</v>
      </c>
      <c r="E55" s="127">
        <v>112.1</v>
      </c>
    </row>
    <row r="56" spans="1:5" ht="12.75" customHeight="1">
      <c r="A56" s="253"/>
      <c r="B56" s="149" t="s">
        <v>194</v>
      </c>
      <c r="C56" s="124" t="s">
        <v>184</v>
      </c>
      <c r="D56" s="119" t="s">
        <v>441</v>
      </c>
      <c r="E56" s="127" t="s">
        <v>441</v>
      </c>
    </row>
    <row r="57" spans="1:5" ht="12.75">
      <c r="A57" s="253"/>
      <c r="B57" s="149" t="s">
        <v>186</v>
      </c>
      <c r="C57" s="124" t="s">
        <v>184</v>
      </c>
      <c r="D57" s="119" t="s">
        <v>441</v>
      </c>
      <c r="E57" s="127" t="s">
        <v>441</v>
      </c>
    </row>
    <row r="58" spans="1:5" ht="36.75" customHeight="1">
      <c r="A58" s="253"/>
      <c r="B58" s="149" t="s">
        <v>195</v>
      </c>
      <c r="C58" s="124" t="s">
        <v>184</v>
      </c>
      <c r="D58" s="116">
        <v>33419</v>
      </c>
      <c r="E58" s="127">
        <v>96</v>
      </c>
    </row>
    <row r="59" spans="1:5" ht="12.75">
      <c r="A59" s="253"/>
      <c r="B59" s="149" t="s">
        <v>196</v>
      </c>
      <c r="C59" s="124" t="s">
        <v>184</v>
      </c>
      <c r="D59" s="119" t="s">
        <v>441</v>
      </c>
      <c r="E59" s="127" t="s">
        <v>441</v>
      </c>
    </row>
    <row r="60" spans="1:5" ht="12.75">
      <c r="A60" s="253"/>
      <c r="B60" s="149" t="s">
        <v>191</v>
      </c>
      <c r="C60" s="124" t="s">
        <v>184</v>
      </c>
      <c r="D60" s="188">
        <v>33749.5</v>
      </c>
      <c r="E60" s="127">
        <v>104.5</v>
      </c>
    </row>
    <row r="61" spans="1:5" ht="12.75">
      <c r="A61" s="253"/>
      <c r="B61" s="149" t="s">
        <v>197</v>
      </c>
      <c r="C61" s="124" t="s">
        <v>184</v>
      </c>
      <c r="D61" s="119" t="s">
        <v>441</v>
      </c>
      <c r="E61" s="127" t="s">
        <v>441</v>
      </c>
    </row>
    <row r="62" spans="1:5" ht="25.5">
      <c r="A62" s="253"/>
      <c r="B62" s="149" t="s">
        <v>198</v>
      </c>
      <c r="C62" s="124" t="s">
        <v>184</v>
      </c>
      <c r="D62" s="119">
        <v>35646.9</v>
      </c>
      <c r="E62" s="127">
        <v>93.3</v>
      </c>
    </row>
    <row r="63" spans="1:5" ht="26.25" thickBot="1">
      <c r="A63" s="267"/>
      <c r="B63" s="164" t="s">
        <v>199</v>
      </c>
      <c r="C63" s="143" t="s">
        <v>184</v>
      </c>
      <c r="D63" s="119" t="s">
        <v>441</v>
      </c>
      <c r="E63" s="121" t="s">
        <v>441</v>
      </c>
    </row>
    <row r="64" spans="1:5" ht="15.75" customHeight="1" thickBot="1">
      <c r="A64" s="256" t="s">
        <v>382</v>
      </c>
      <c r="B64" s="257"/>
      <c r="C64" s="257"/>
      <c r="D64" s="257"/>
      <c r="E64" s="249"/>
    </row>
    <row r="65" spans="1:5" ht="66.75" customHeight="1">
      <c r="A65" s="11" t="s">
        <v>219</v>
      </c>
      <c r="B65" s="185" t="s">
        <v>261</v>
      </c>
      <c r="C65" s="136" t="s">
        <v>227</v>
      </c>
      <c r="D65" s="221">
        <v>42694103.2</v>
      </c>
      <c r="E65" s="222">
        <v>120</v>
      </c>
    </row>
    <row r="66" spans="1:5" ht="12.75" customHeight="1">
      <c r="A66" s="284" t="s">
        <v>228</v>
      </c>
      <c r="B66" s="282" t="s">
        <v>353</v>
      </c>
      <c r="C66" s="181" t="s">
        <v>3</v>
      </c>
      <c r="D66" s="221">
        <v>25000000</v>
      </c>
      <c r="E66" s="127">
        <v>92.6</v>
      </c>
    </row>
    <row r="67" spans="1:5" ht="12" customHeight="1">
      <c r="A67" s="285"/>
      <c r="B67" s="283"/>
      <c r="C67" s="151" t="s">
        <v>255</v>
      </c>
      <c r="D67" s="221">
        <v>91966</v>
      </c>
      <c r="E67" s="127">
        <v>106.75</v>
      </c>
    </row>
    <row r="68" spans="1:5" s="61" customFormat="1" ht="14.25" customHeight="1" thickBot="1">
      <c r="A68" s="265" t="s">
        <v>363</v>
      </c>
      <c r="B68" s="258"/>
      <c r="C68" s="258"/>
      <c r="D68" s="258"/>
      <c r="E68" s="259"/>
    </row>
    <row r="69" spans="1:5" ht="25.5">
      <c r="A69" s="252" t="s">
        <v>229</v>
      </c>
      <c r="B69" s="182" t="s">
        <v>262</v>
      </c>
      <c r="C69" s="136" t="s">
        <v>227</v>
      </c>
      <c r="D69" s="221">
        <v>878850</v>
      </c>
      <c r="E69" s="231">
        <v>94</v>
      </c>
    </row>
    <row r="70" spans="1:5" ht="12.75">
      <c r="A70" s="253"/>
      <c r="B70" s="279" t="s">
        <v>254</v>
      </c>
      <c r="C70" s="280"/>
      <c r="D70" s="280"/>
      <c r="E70" s="281"/>
    </row>
    <row r="71" spans="1:5" ht="12.75">
      <c r="A71" s="253"/>
      <c r="B71" s="183" t="s">
        <v>173</v>
      </c>
      <c r="C71" s="124" t="s">
        <v>227</v>
      </c>
      <c r="D71" s="221">
        <v>486310</v>
      </c>
      <c r="E71" s="127">
        <v>89.6</v>
      </c>
    </row>
    <row r="72" spans="1:5" ht="13.5" thickBot="1">
      <c r="A72" s="254"/>
      <c r="B72" s="183" t="s">
        <v>174</v>
      </c>
      <c r="C72" s="124" t="s">
        <v>227</v>
      </c>
      <c r="D72" s="221">
        <v>392040</v>
      </c>
      <c r="E72" s="127">
        <v>100</v>
      </c>
    </row>
    <row r="73" spans="1:5" s="60" customFormat="1" ht="27" customHeight="1">
      <c r="A73" s="275" t="s">
        <v>230</v>
      </c>
      <c r="B73" s="182" t="s">
        <v>175</v>
      </c>
      <c r="C73" s="182"/>
      <c r="D73" s="182"/>
      <c r="E73" s="232"/>
    </row>
    <row r="74" spans="1:5" s="60" customFormat="1" ht="12" customHeight="1">
      <c r="A74" s="276"/>
      <c r="B74" s="125" t="s">
        <v>176</v>
      </c>
      <c r="C74" s="151" t="s">
        <v>255</v>
      </c>
      <c r="D74" s="119">
        <v>0</v>
      </c>
      <c r="E74" s="127">
        <v>0</v>
      </c>
    </row>
    <row r="75" spans="1:5" s="60" customFormat="1" ht="12.75">
      <c r="A75" s="276"/>
      <c r="B75" s="125" t="s">
        <v>177</v>
      </c>
      <c r="C75" s="151" t="s">
        <v>255</v>
      </c>
      <c r="D75" s="188">
        <v>2229</v>
      </c>
      <c r="E75" s="127">
        <v>29.7</v>
      </c>
    </row>
    <row r="76" spans="1:5" s="60" customFormat="1" ht="12" customHeight="1">
      <c r="A76" s="276"/>
      <c r="B76" s="125" t="s">
        <v>181</v>
      </c>
      <c r="C76" s="151" t="s">
        <v>255</v>
      </c>
      <c r="D76" s="188">
        <v>11656</v>
      </c>
      <c r="E76" s="127">
        <v>50.7</v>
      </c>
    </row>
    <row r="77" spans="1:5" s="60" customFormat="1" ht="11.25" customHeight="1">
      <c r="A77" s="276"/>
      <c r="B77" s="125" t="s">
        <v>180</v>
      </c>
      <c r="C77" s="151" t="s">
        <v>255</v>
      </c>
      <c r="D77" s="188">
        <v>394</v>
      </c>
      <c r="E77" s="127">
        <v>133.1</v>
      </c>
    </row>
    <row r="78" spans="1:5" s="60" customFormat="1" ht="10.5" customHeight="1">
      <c r="A78" s="276"/>
      <c r="B78" s="125" t="s">
        <v>178</v>
      </c>
      <c r="C78" s="151" t="s">
        <v>183</v>
      </c>
      <c r="D78" s="188">
        <v>8656</v>
      </c>
      <c r="E78" s="127">
        <v>100</v>
      </c>
    </row>
    <row r="79" spans="1:5" s="60" customFormat="1" ht="12" customHeight="1" thickBot="1">
      <c r="A79" s="277"/>
      <c r="B79" s="125" t="s">
        <v>179</v>
      </c>
      <c r="C79" s="151" t="s">
        <v>182</v>
      </c>
      <c r="D79" s="119" t="s">
        <v>441</v>
      </c>
      <c r="E79" s="121" t="s">
        <v>441</v>
      </c>
    </row>
    <row r="80" spans="1:5" ht="15.75" customHeight="1" thickBot="1">
      <c r="A80" s="256" t="s">
        <v>383</v>
      </c>
      <c r="B80" s="257"/>
      <c r="C80" s="257"/>
      <c r="D80" s="257"/>
      <c r="E80" s="249"/>
    </row>
    <row r="81" spans="1:5" ht="12.75">
      <c r="A81" s="11" t="s">
        <v>355</v>
      </c>
      <c r="B81" s="17" t="s">
        <v>233</v>
      </c>
      <c r="C81" s="15" t="s">
        <v>185</v>
      </c>
      <c r="D81" s="113" t="s">
        <v>441</v>
      </c>
      <c r="E81" s="233" t="s">
        <v>441</v>
      </c>
    </row>
    <row r="82" spans="1:5" ht="12.75">
      <c r="A82" s="8" t="s">
        <v>220</v>
      </c>
      <c r="B82" s="16" t="s">
        <v>234</v>
      </c>
      <c r="C82" s="2" t="s">
        <v>185</v>
      </c>
      <c r="D82" s="113" t="s">
        <v>441</v>
      </c>
      <c r="E82" s="234" t="s">
        <v>441</v>
      </c>
    </row>
    <row r="83" spans="1:5" ht="13.5" thickBot="1">
      <c r="A83" s="12" t="s">
        <v>232</v>
      </c>
      <c r="B83" s="18" t="s">
        <v>235</v>
      </c>
      <c r="C83" s="13" t="s">
        <v>185</v>
      </c>
      <c r="D83" s="221">
        <v>146242</v>
      </c>
      <c r="E83" s="121">
        <v>109.1</v>
      </c>
    </row>
    <row r="84" spans="1:5" ht="15.75" customHeight="1" thickBot="1">
      <c r="A84" s="256" t="s">
        <v>384</v>
      </c>
      <c r="B84" s="257"/>
      <c r="C84" s="257"/>
      <c r="D84" s="257"/>
      <c r="E84" s="249"/>
    </row>
    <row r="85" spans="1:5" ht="13.5" thickBot="1">
      <c r="A85" s="278" t="s">
        <v>221</v>
      </c>
      <c r="B85" s="144" t="s">
        <v>364</v>
      </c>
      <c r="C85" s="181" t="s">
        <v>231</v>
      </c>
      <c r="D85" s="221">
        <v>1667320</v>
      </c>
      <c r="E85" s="121">
        <v>250.73</v>
      </c>
    </row>
    <row r="86" spans="1:5" ht="12.75">
      <c r="A86" s="276"/>
      <c r="B86" s="262" t="s">
        <v>256</v>
      </c>
      <c r="C86" s="263"/>
      <c r="D86" s="263"/>
      <c r="E86" s="264"/>
    </row>
    <row r="87" spans="1:5" ht="13.5" thickBot="1">
      <c r="A87" s="276"/>
      <c r="B87" s="148" t="s">
        <v>192</v>
      </c>
      <c r="C87" s="124" t="s">
        <v>185</v>
      </c>
      <c r="D87" s="221">
        <v>657000</v>
      </c>
      <c r="E87" s="121">
        <v>248</v>
      </c>
    </row>
    <row r="88" spans="1:5" ht="12.75">
      <c r="A88" s="276"/>
      <c r="B88" s="148" t="s">
        <v>193</v>
      </c>
      <c r="C88" s="124" t="s">
        <v>185</v>
      </c>
      <c r="D88" s="119" t="s">
        <v>441</v>
      </c>
      <c r="E88" s="129" t="s">
        <v>441</v>
      </c>
    </row>
    <row r="89" spans="1:5" ht="12.75">
      <c r="A89" s="276"/>
      <c r="B89" s="148" t="s">
        <v>187</v>
      </c>
      <c r="C89" s="124" t="s">
        <v>185</v>
      </c>
      <c r="D89" s="119">
        <v>7479</v>
      </c>
      <c r="E89" s="127">
        <v>221.1</v>
      </c>
    </row>
    <row r="90" spans="1:5" ht="25.5" customHeight="1">
      <c r="A90" s="276"/>
      <c r="B90" s="148" t="s">
        <v>194</v>
      </c>
      <c r="C90" s="124" t="s">
        <v>185</v>
      </c>
      <c r="D90" s="119" t="s">
        <v>441</v>
      </c>
      <c r="E90" s="127" t="s">
        <v>441</v>
      </c>
    </row>
    <row r="91" spans="1:5" ht="12.75">
      <c r="A91" s="276"/>
      <c r="B91" s="148" t="s">
        <v>186</v>
      </c>
      <c r="C91" s="124" t="s">
        <v>185</v>
      </c>
      <c r="D91" s="119" t="s">
        <v>441</v>
      </c>
      <c r="E91" s="127" t="s">
        <v>441</v>
      </c>
    </row>
    <row r="92" spans="1:5" ht="37.5" customHeight="1">
      <c r="A92" s="276"/>
      <c r="B92" s="148" t="s">
        <v>195</v>
      </c>
      <c r="C92" s="124" t="s">
        <v>185</v>
      </c>
      <c r="D92" s="221">
        <v>1002841</v>
      </c>
      <c r="E92" s="127">
        <v>531.8</v>
      </c>
    </row>
    <row r="93" spans="1:5" ht="12.75">
      <c r="A93" s="276"/>
      <c r="B93" s="148" t="s">
        <v>196</v>
      </c>
      <c r="C93" s="124" t="s">
        <v>185</v>
      </c>
      <c r="D93" s="119" t="s">
        <v>441</v>
      </c>
      <c r="E93" s="127" t="s">
        <v>441</v>
      </c>
    </row>
    <row r="94" spans="1:5" ht="12.75">
      <c r="A94" s="276"/>
      <c r="B94" s="149" t="s">
        <v>191</v>
      </c>
      <c r="C94" s="124" t="s">
        <v>185</v>
      </c>
      <c r="D94" s="119" t="s">
        <v>441</v>
      </c>
      <c r="E94" s="127" t="s">
        <v>441</v>
      </c>
    </row>
    <row r="95" spans="1:5" ht="12.75">
      <c r="A95" s="276"/>
      <c r="B95" s="149" t="s">
        <v>197</v>
      </c>
      <c r="C95" s="124" t="s">
        <v>185</v>
      </c>
      <c r="D95" s="119" t="s">
        <v>441</v>
      </c>
      <c r="E95" s="127" t="s">
        <v>441</v>
      </c>
    </row>
    <row r="96" spans="1:5" ht="25.5">
      <c r="A96" s="276"/>
      <c r="B96" s="149" t="s">
        <v>198</v>
      </c>
      <c r="C96" s="124" t="s">
        <v>185</v>
      </c>
      <c r="D96" s="119" t="s">
        <v>441</v>
      </c>
      <c r="E96" s="127" t="s">
        <v>441</v>
      </c>
    </row>
    <row r="97" spans="1:5" ht="25.5">
      <c r="A97" s="277"/>
      <c r="B97" s="150" t="s">
        <v>199</v>
      </c>
      <c r="C97" s="124" t="s">
        <v>185</v>
      </c>
      <c r="D97" s="119" t="s">
        <v>441</v>
      </c>
      <c r="E97" s="127" t="s">
        <v>441</v>
      </c>
    </row>
    <row r="98" spans="1:5" ht="24" customHeight="1">
      <c r="A98" s="266" t="s">
        <v>222</v>
      </c>
      <c r="B98" s="4" t="s">
        <v>371</v>
      </c>
      <c r="C98" s="2" t="s">
        <v>185</v>
      </c>
      <c r="D98" s="113" t="s">
        <v>441</v>
      </c>
      <c r="E98" s="234" t="s">
        <v>441</v>
      </c>
    </row>
    <row r="99" spans="1:5" ht="12.75">
      <c r="A99" s="253"/>
      <c r="B99" s="295" t="s">
        <v>253</v>
      </c>
      <c r="C99" s="296"/>
      <c r="D99" s="296"/>
      <c r="E99" s="297"/>
    </row>
    <row r="100" spans="1:5" ht="12.75">
      <c r="A100" s="253"/>
      <c r="B100" s="4" t="s">
        <v>322</v>
      </c>
      <c r="C100" s="2" t="s">
        <v>185</v>
      </c>
      <c r="D100" s="113" t="s">
        <v>441</v>
      </c>
      <c r="E100" s="234" t="s">
        <v>441</v>
      </c>
    </row>
    <row r="101" spans="1:5" ht="12" customHeight="1">
      <c r="A101" s="253"/>
      <c r="B101" s="4" t="s">
        <v>323</v>
      </c>
      <c r="C101" s="2" t="s">
        <v>185</v>
      </c>
      <c r="D101" s="113" t="s">
        <v>441</v>
      </c>
      <c r="E101" s="234" t="s">
        <v>441</v>
      </c>
    </row>
    <row r="102" spans="1:5" ht="12" customHeight="1">
      <c r="A102" s="253"/>
      <c r="B102" s="4" t="s">
        <v>324</v>
      </c>
      <c r="C102" s="2" t="s">
        <v>185</v>
      </c>
      <c r="D102" s="113" t="s">
        <v>441</v>
      </c>
      <c r="E102" s="234" t="s">
        <v>441</v>
      </c>
    </row>
    <row r="103" spans="1:5" ht="11.25" customHeight="1">
      <c r="A103" s="253"/>
      <c r="B103" s="4" t="s">
        <v>369</v>
      </c>
      <c r="C103" s="2" t="s">
        <v>185</v>
      </c>
      <c r="D103" s="113" t="s">
        <v>441</v>
      </c>
      <c r="E103" s="234" t="s">
        <v>441</v>
      </c>
    </row>
    <row r="104" spans="1:5" ht="12" customHeight="1">
      <c r="A104" s="254"/>
      <c r="B104" s="4" t="s">
        <v>325</v>
      </c>
      <c r="C104" s="2" t="s">
        <v>185</v>
      </c>
      <c r="D104" s="113" t="s">
        <v>441</v>
      </c>
      <c r="E104" s="234" t="s">
        <v>441</v>
      </c>
    </row>
    <row r="105" spans="1:5" ht="12" customHeight="1">
      <c r="A105" s="58" t="s">
        <v>236</v>
      </c>
      <c r="B105" s="19" t="s">
        <v>321</v>
      </c>
      <c r="C105" s="2" t="s">
        <v>185</v>
      </c>
      <c r="D105" s="113" t="s">
        <v>441</v>
      </c>
      <c r="E105" s="234" t="s">
        <v>441</v>
      </c>
    </row>
    <row r="106" spans="1:5" ht="12" customHeight="1">
      <c r="A106" s="58" t="s">
        <v>319</v>
      </c>
      <c r="B106" s="3" t="s">
        <v>207</v>
      </c>
      <c r="C106" s="5" t="s">
        <v>202</v>
      </c>
      <c r="D106" s="113" t="s">
        <v>441</v>
      </c>
      <c r="E106" s="234" t="s">
        <v>441</v>
      </c>
    </row>
    <row r="107" spans="1:5" ht="13.5" customHeight="1" thickBot="1">
      <c r="A107" s="14" t="s">
        <v>365</v>
      </c>
      <c r="B107" s="4" t="s">
        <v>208</v>
      </c>
      <c r="C107" s="5" t="s">
        <v>368</v>
      </c>
      <c r="D107" s="113" t="s">
        <v>441</v>
      </c>
      <c r="E107" s="235" t="s">
        <v>441</v>
      </c>
    </row>
    <row r="108" spans="1:5" ht="15.75" customHeight="1" thickBot="1">
      <c r="A108" s="292" t="s">
        <v>385</v>
      </c>
      <c r="B108" s="293"/>
      <c r="C108" s="293"/>
      <c r="D108" s="293"/>
      <c r="E108" s="294"/>
    </row>
    <row r="109" spans="1:5" ht="32.25" customHeight="1">
      <c r="A109" s="278" t="s">
        <v>402</v>
      </c>
      <c r="B109" s="184" t="s">
        <v>390</v>
      </c>
      <c r="C109" s="181" t="s">
        <v>185</v>
      </c>
      <c r="D109" s="116" t="s">
        <v>441</v>
      </c>
      <c r="E109" s="146" t="s">
        <v>441</v>
      </c>
    </row>
    <row r="110" spans="1:5" ht="12.75">
      <c r="A110" s="276"/>
      <c r="B110" s="262" t="s">
        <v>366</v>
      </c>
      <c r="C110" s="263"/>
      <c r="D110" s="263"/>
      <c r="E110" s="264"/>
    </row>
    <row r="111" spans="1:5" ht="12.75">
      <c r="A111" s="276"/>
      <c r="B111" s="123" t="s">
        <v>187</v>
      </c>
      <c r="C111" s="124" t="s">
        <v>185</v>
      </c>
      <c r="D111" s="119" t="s">
        <v>441</v>
      </c>
      <c r="E111" s="127" t="s">
        <v>441</v>
      </c>
    </row>
    <row r="112" spans="1:5" ht="12.75">
      <c r="A112" s="276"/>
      <c r="B112" s="123" t="s">
        <v>188</v>
      </c>
      <c r="C112" s="124" t="s">
        <v>185</v>
      </c>
      <c r="D112" s="116" t="s">
        <v>441</v>
      </c>
      <c r="E112" s="127" t="s">
        <v>441</v>
      </c>
    </row>
    <row r="113" spans="1:5" ht="12.75">
      <c r="A113" s="277"/>
      <c r="B113" s="123" t="s">
        <v>186</v>
      </c>
      <c r="C113" s="124" t="s">
        <v>185</v>
      </c>
      <c r="D113" s="119" t="s">
        <v>441</v>
      </c>
      <c r="E113" s="127" t="s">
        <v>441</v>
      </c>
    </row>
    <row r="114" spans="1:5" ht="12.75">
      <c r="A114" s="289" t="s">
        <v>403</v>
      </c>
      <c r="B114" s="286" t="s">
        <v>247</v>
      </c>
      <c r="C114" s="287"/>
      <c r="D114" s="287"/>
      <c r="E114" s="288"/>
    </row>
    <row r="115" spans="1:5" ht="12.75">
      <c r="A115" s="290"/>
      <c r="B115" s="123" t="s">
        <v>392</v>
      </c>
      <c r="C115" s="124" t="s">
        <v>248</v>
      </c>
      <c r="D115" s="221">
        <v>16362.87</v>
      </c>
      <c r="E115" s="127" t="s">
        <v>441</v>
      </c>
    </row>
    <row r="116" spans="1:5" ht="12.75">
      <c r="A116" s="290"/>
      <c r="B116" s="123" t="s">
        <v>391</v>
      </c>
      <c r="C116" s="124" t="s">
        <v>248</v>
      </c>
      <c r="D116" s="221">
        <v>38015.49</v>
      </c>
      <c r="E116" s="127" t="s">
        <v>441</v>
      </c>
    </row>
    <row r="117" spans="1:5" ht="12.75" customHeight="1" thickBot="1">
      <c r="A117" s="291"/>
      <c r="B117" s="157" t="s">
        <v>416</v>
      </c>
      <c r="C117" s="176" t="s">
        <v>248</v>
      </c>
      <c r="D117" s="116" t="s">
        <v>441</v>
      </c>
      <c r="E117" s="121" t="s">
        <v>441</v>
      </c>
    </row>
    <row r="118" spans="1:5" ht="34.5" customHeight="1" thickBot="1">
      <c r="A118" s="292" t="s">
        <v>373</v>
      </c>
      <c r="B118" s="293"/>
      <c r="C118" s="293"/>
      <c r="D118" s="293"/>
      <c r="E118" s="294"/>
    </row>
    <row r="119" spans="1:5" ht="15" customHeight="1">
      <c r="A119" s="278" t="s">
        <v>237</v>
      </c>
      <c r="B119" s="135" t="s">
        <v>399</v>
      </c>
      <c r="C119" s="136" t="s">
        <v>185</v>
      </c>
      <c r="D119" s="221">
        <v>472738.2</v>
      </c>
      <c r="E119" s="222">
        <v>184.9</v>
      </c>
    </row>
    <row r="120" spans="1:5" ht="13.5" thickBot="1">
      <c r="A120" s="303"/>
      <c r="B120" s="262" t="s">
        <v>253</v>
      </c>
      <c r="C120" s="263"/>
      <c r="D120" s="263"/>
      <c r="E120" s="264"/>
    </row>
    <row r="121" spans="1:5" ht="12.75">
      <c r="A121" s="303"/>
      <c r="B121" s="128" t="s">
        <v>377</v>
      </c>
      <c r="C121" s="124" t="s">
        <v>185</v>
      </c>
      <c r="D121" s="221">
        <f>D123+D124+D125+D126</f>
        <v>335517.2</v>
      </c>
      <c r="E121" s="129">
        <v>160.3</v>
      </c>
    </row>
    <row r="122" spans="1:5" ht="12.75">
      <c r="A122" s="303"/>
      <c r="B122" s="123" t="s">
        <v>253</v>
      </c>
      <c r="C122" s="124"/>
      <c r="D122" s="125"/>
      <c r="E122" s="126"/>
    </row>
    <row r="123" spans="1:5" ht="12.75">
      <c r="A123" s="303"/>
      <c r="B123" s="123" t="s">
        <v>398</v>
      </c>
      <c r="C123" s="124" t="s">
        <v>185</v>
      </c>
      <c r="D123" s="116">
        <v>147093.8</v>
      </c>
      <c r="E123" s="127">
        <v>398.5</v>
      </c>
    </row>
    <row r="124" spans="1:5" ht="12.75" customHeight="1">
      <c r="A124" s="303"/>
      <c r="B124" s="123" t="s">
        <v>375</v>
      </c>
      <c r="C124" s="124" t="s">
        <v>185</v>
      </c>
      <c r="D124" s="116">
        <v>24706</v>
      </c>
      <c r="E124" s="127">
        <v>196.9</v>
      </c>
    </row>
    <row r="125" spans="1:5" ht="12.75">
      <c r="A125" s="303"/>
      <c r="B125" s="123" t="s">
        <v>189</v>
      </c>
      <c r="C125" s="124" t="s">
        <v>185</v>
      </c>
      <c r="D125" s="116">
        <v>160554</v>
      </c>
      <c r="E125" s="127">
        <v>101.2</v>
      </c>
    </row>
    <row r="126" spans="1:5" ht="12.75">
      <c r="A126" s="303"/>
      <c r="B126" s="123" t="s">
        <v>6</v>
      </c>
      <c r="C126" s="124" t="s">
        <v>185</v>
      </c>
      <c r="D126" s="116">
        <v>3163.4</v>
      </c>
      <c r="E126" s="127">
        <v>280.6</v>
      </c>
    </row>
    <row r="127" spans="1:5" ht="11.25" customHeight="1">
      <c r="A127" s="303"/>
      <c r="B127" s="123" t="s">
        <v>378</v>
      </c>
      <c r="C127" s="124" t="s">
        <v>185</v>
      </c>
      <c r="D127" s="119" t="s">
        <v>441</v>
      </c>
      <c r="E127" s="127" t="s">
        <v>441</v>
      </c>
    </row>
    <row r="128" spans="1:5" ht="27" customHeight="1">
      <c r="A128" s="303"/>
      <c r="B128" s="123" t="s">
        <v>400</v>
      </c>
      <c r="C128" s="124" t="s">
        <v>185</v>
      </c>
      <c r="D128" s="119" t="s">
        <v>441</v>
      </c>
      <c r="E128" s="127" t="s">
        <v>441</v>
      </c>
    </row>
    <row r="129" spans="1:5" ht="15" customHeight="1">
      <c r="A129" s="303"/>
      <c r="B129" s="128" t="s">
        <v>379</v>
      </c>
      <c r="C129" s="124" t="s">
        <v>185</v>
      </c>
      <c r="D129" s="116">
        <f>D130+D131+D132+D133+D134+D135</f>
        <v>137220.90000000002</v>
      </c>
      <c r="E129" s="127">
        <v>296.4</v>
      </c>
    </row>
    <row r="130" spans="1:5" ht="27" customHeight="1">
      <c r="A130" s="303"/>
      <c r="B130" s="123" t="s">
        <v>374</v>
      </c>
      <c r="C130" s="124" t="s">
        <v>185</v>
      </c>
      <c r="D130" s="116">
        <v>32999.8</v>
      </c>
      <c r="E130" s="127">
        <v>105.9</v>
      </c>
    </row>
    <row r="131" spans="1:5" ht="27" customHeight="1">
      <c r="A131" s="303"/>
      <c r="B131" s="130" t="s">
        <v>257</v>
      </c>
      <c r="C131" s="124" t="s">
        <v>185</v>
      </c>
      <c r="D131" s="116">
        <v>825</v>
      </c>
      <c r="E131" s="127">
        <v>150.9</v>
      </c>
    </row>
    <row r="132" spans="1:5" ht="27" customHeight="1">
      <c r="A132" s="303"/>
      <c r="B132" s="131" t="s">
        <v>238</v>
      </c>
      <c r="C132" s="124" t="s">
        <v>185</v>
      </c>
      <c r="D132" s="116">
        <v>9610.5</v>
      </c>
      <c r="E132" s="127">
        <v>125.3</v>
      </c>
    </row>
    <row r="133" spans="1:5" ht="15.75" customHeight="1">
      <c r="A133" s="303"/>
      <c r="B133" s="60" t="s">
        <v>386</v>
      </c>
      <c r="C133" s="124" t="s">
        <v>185</v>
      </c>
      <c r="D133" s="116">
        <v>0</v>
      </c>
      <c r="E133" s="127" t="s">
        <v>441</v>
      </c>
    </row>
    <row r="134" spans="1:5" ht="12.75">
      <c r="A134" s="303"/>
      <c r="B134" s="132" t="s">
        <v>239</v>
      </c>
      <c r="C134" s="124" t="s">
        <v>185</v>
      </c>
      <c r="D134" s="116">
        <v>1354.8</v>
      </c>
      <c r="E134" s="127">
        <v>281.4</v>
      </c>
    </row>
    <row r="135" spans="1:5" ht="28.5" customHeight="1">
      <c r="A135" s="303"/>
      <c r="B135" s="132" t="s">
        <v>389</v>
      </c>
      <c r="C135" s="124" t="s">
        <v>185</v>
      </c>
      <c r="D135" s="116">
        <v>92430.8</v>
      </c>
      <c r="E135" s="227">
        <v>1432.4</v>
      </c>
    </row>
    <row r="136" spans="1:5" ht="37.5" customHeight="1">
      <c r="A136" s="134"/>
      <c r="B136" s="133" t="s">
        <v>11</v>
      </c>
      <c r="C136" s="124" t="s">
        <v>185</v>
      </c>
      <c r="D136" s="221">
        <v>-938.4</v>
      </c>
      <c r="E136" s="227" t="s">
        <v>441</v>
      </c>
    </row>
    <row r="137" spans="1:5" ht="11.25" customHeight="1">
      <c r="A137" s="275" t="s">
        <v>246</v>
      </c>
      <c r="B137" s="137" t="s">
        <v>263</v>
      </c>
      <c r="C137" s="124" t="s">
        <v>185</v>
      </c>
      <c r="D137" s="116">
        <f>D138+D139+D140+D141+D142+D143+D144+D145+D146+D147+D148+D149</f>
        <v>317525.42999999993</v>
      </c>
      <c r="E137" s="127">
        <v>108.3</v>
      </c>
    </row>
    <row r="138" spans="1:5" ht="12" customHeight="1">
      <c r="A138" s="303"/>
      <c r="B138" s="123" t="s">
        <v>190</v>
      </c>
      <c r="C138" s="124" t="s">
        <v>185</v>
      </c>
      <c r="D138" s="116">
        <v>64757.1</v>
      </c>
      <c r="E138" s="227">
        <v>121.8</v>
      </c>
    </row>
    <row r="139" spans="1:5" ht="12" customHeight="1">
      <c r="A139" s="303"/>
      <c r="B139" s="138" t="s">
        <v>331</v>
      </c>
      <c r="C139" s="124" t="s">
        <v>185</v>
      </c>
      <c r="D139" s="116">
        <v>375.43</v>
      </c>
      <c r="E139" s="127">
        <v>90.9</v>
      </c>
    </row>
    <row r="140" spans="1:5" ht="25.5" customHeight="1">
      <c r="A140" s="303"/>
      <c r="B140" s="139" t="s">
        <v>332</v>
      </c>
      <c r="C140" s="124" t="s">
        <v>185</v>
      </c>
      <c r="D140" s="116">
        <v>3849</v>
      </c>
      <c r="E140" s="127">
        <v>252.3</v>
      </c>
    </row>
    <row r="141" spans="1:5" ht="12" customHeight="1">
      <c r="A141" s="303"/>
      <c r="B141" s="138" t="s">
        <v>333</v>
      </c>
      <c r="C141" s="124" t="s">
        <v>185</v>
      </c>
      <c r="D141" s="116">
        <v>27117.2</v>
      </c>
      <c r="E141" s="127">
        <v>78.1</v>
      </c>
    </row>
    <row r="142" spans="1:5" ht="12" customHeight="1">
      <c r="A142" s="303"/>
      <c r="B142" s="138" t="s">
        <v>334</v>
      </c>
      <c r="C142" s="124" t="s">
        <v>185</v>
      </c>
      <c r="D142" s="116">
        <v>195875.9</v>
      </c>
      <c r="E142" s="127">
        <v>108.9</v>
      </c>
    </row>
    <row r="143" spans="1:5" ht="12.75">
      <c r="A143" s="303"/>
      <c r="B143" s="138" t="s">
        <v>376</v>
      </c>
      <c r="C143" s="124" t="s">
        <v>185</v>
      </c>
      <c r="D143" s="116">
        <v>0</v>
      </c>
      <c r="E143" s="127" t="s">
        <v>441</v>
      </c>
    </row>
    <row r="144" spans="1:5" ht="13.5" customHeight="1">
      <c r="A144" s="303"/>
      <c r="B144" s="138" t="s">
        <v>335</v>
      </c>
      <c r="C144" s="124" t="s">
        <v>185</v>
      </c>
      <c r="D144" s="116">
        <v>1512.6</v>
      </c>
      <c r="E144" s="127">
        <v>207</v>
      </c>
    </row>
    <row r="145" spans="1:5" ht="12.75" customHeight="1">
      <c r="A145" s="303"/>
      <c r="B145" s="140" t="s">
        <v>417</v>
      </c>
      <c r="C145" s="124" t="s">
        <v>185</v>
      </c>
      <c r="D145" s="116">
        <v>19177.1</v>
      </c>
      <c r="E145" s="127">
        <v>104.9</v>
      </c>
    </row>
    <row r="146" spans="1:5" ht="12.75" customHeight="1">
      <c r="A146" s="303"/>
      <c r="B146" s="139" t="s">
        <v>418</v>
      </c>
      <c r="C146" s="124" t="s">
        <v>185</v>
      </c>
      <c r="D146" s="116">
        <v>0</v>
      </c>
      <c r="E146" s="127" t="s">
        <v>441</v>
      </c>
    </row>
    <row r="147" spans="1:5" ht="12.75" customHeight="1">
      <c r="A147" s="303"/>
      <c r="B147" s="139" t="s">
        <v>336</v>
      </c>
      <c r="C147" s="124" t="s">
        <v>185</v>
      </c>
      <c r="D147" s="116">
        <v>1608.1</v>
      </c>
      <c r="E147" s="127">
        <v>135.4</v>
      </c>
    </row>
    <row r="148" spans="1:5" ht="12.75" customHeight="1">
      <c r="A148" s="303"/>
      <c r="B148" s="139" t="s">
        <v>419</v>
      </c>
      <c r="C148" s="124" t="s">
        <v>185</v>
      </c>
      <c r="D148" s="116">
        <v>2508.6</v>
      </c>
      <c r="E148" s="127">
        <v>115.8</v>
      </c>
    </row>
    <row r="149" spans="1:5" ht="13.5" customHeight="1">
      <c r="A149" s="303"/>
      <c r="B149" s="139" t="s">
        <v>423</v>
      </c>
      <c r="C149" s="124" t="s">
        <v>185</v>
      </c>
      <c r="D149" s="116">
        <v>744.4</v>
      </c>
      <c r="E149" s="127">
        <v>75.9</v>
      </c>
    </row>
    <row r="150" spans="1:5" ht="13.5" customHeight="1">
      <c r="A150" s="303"/>
      <c r="B150" s="139" t="s">
        <v>420</v>
      </c>
      <c r="C150" s="124" t="s">
        <v>185</v>
      </c>
      <c r="D150" s="119" t="s">
        <v>441</v>
      </c>
      <c r="E150" s="127" t="s">
        <v>441</v>
      </c>
    </row>
    <row r="151" spans="1:5" ht="26.25" customHeight="1">
      <c r="A151" s="303"/>
      <c r="B151" s="141" t="s">
        <v>421</v>
      </c>
      <c r="C151" s="124" t="s">
        <v>185</v>
      </c>
      <c r="D151" s="119" t="s">
        <v>441</v>
      </c>
      <c r="E151" s="127" t="s">
        <v>441</v>
      </c>
    </row>
    <row r="152" spans="1:5" ht="27.75" customHeight="1">
      <c r="A152" s="122" t="s">
        <v>404</v>
      </c>
      <c r="B152" s="123" t="s">
        <v>265</v>
      </c>
      <c r="C152" s="124" t="s">
        <v>367</v>
      </c>
      <c r="D152" s="221">
        <f>D119/D10*1000</f>
        <v>41995.0430843031</v>
      </c>
      <c r="E152" s="127">
        <v>173.5</v>
      </c>
    </row>
    <row r="153" spans="1:5" ht="26.25" thickBot="1">
      <c r="A153" s="147" t="s">
        <v>405</v>
      </c>
      <c r="B153" s="142" t="s">
        <v>264</v>
      </c>
      <c r="C153" s="143" t="s">
        <v>367</v>
      </c>
      <c r="D153" s="221">
        <f>D137/D10*1000</f>
        <v>28206.93168695034</v>
      </c>
      <c r="E153" s="127">
        <v>101.6</v>
      </c>
    </row>
    <row r="154" spans="1:5" ht="19.5" customHeight="1" thickBot="1">
      <c r="A154" s="66"/>
      <c r="B154" s="301" t="s">
        <v>401</v>
      </c>
      <c r="C154" s="301"/>
      <c r="D154" s="301"/>
      <c r="E154" s="302"/>
    </row>
    <row r="155" spans="1:5" ht="53.25" customHeight="1" thickBot="1">
      <c r="A155" s="166" t="s">
        <v>240</v>
      </c>
      <c r="B155" s="177" t="s">
        <v>4</v>
      </c>
      <c r="C155" s="178" t="s">
        <v>201</v>
      </c>
      <c r="D155" s="237">
        <v>365.4</v>
      </c>
      <c r="E155" s="238">
        <v>158.8</v>
      </c>
    </row>
    <row r="156" spans="1:5" ht="21" customHeight="1" thickBot="1">
      <c r="A156" s="304" t="s">
        <v>372</v>
      </c>
      <c r="B156" s="301"/>
      <c r="C156" s="301"/>
      <c r="D156" s="301"/>
      <c r="E156" s="302"/>
    </row>
    <row r="157" spans="1:5" ht="25.5">
      <c r="A157" s="156" t="s">
        <v>241</v>
      </c>
      <c r="B157" s="157" t="s">
        <v>393</v>
      </c>
      <c r="C157" s="158" t="s">
        <v>203</v>
      </c>
      <c r="D157" s="239" t="s">
        <v>142</v>
      </c>
      <c r="E157" s="240">
        <v>75.6</v>
      </c>
    </row>
    <row r="158" spans="1:5" ht="15.75" customHeight="1">
      <c r="A158" s="159"/>
      <c r="B158" s="160" t="s">
        <v>394</v>
      </c>
      <c r="C158" s="151" t="s">
        <v>203</v>
      </c>
      <c r="D158" s="188" t="s">
        <v>143</v>
      </c>
      <c r="E158" s="127">
        <v>98</v>
      </c>
    </row>
    <row r="159" spans="1:5" ht="15" customHeight="1">
      <c r="A159" s="161" t="s">
        <v>406</v>
      </c>
      <c r="B159" s="162" t="s">
        <v>204</v>
      </c>
      <c r="C159" s="145" t="s">
        <v>205</v>
      </c>
      <c r="D159" s="236" t="s">
        <v>5</v>
      </c>
      <c r="E159" s="146">
        <v>100</v>
      </c>
    </row>
    <row r="160" spans="1:5" ht="16.5" customHeight="1">
      <c r="A160" s="161" t="s">
        <v>407</v>
      </c>
      <c r="B160" s="125" t="s">
        <v>206</v>
      </c>
      <c r="C160" s="151" t="s">
        <v>200</v>
      </c>
      <c r="D160" s="188">
        <v>2.9</v>
      </c>
      <c r="E160" s="127">
        <v>70.4</v>
      </c>
    </row>
    <row r="161" spans="1:5" ht="25.5">
      <c r="A161" s="163" t="s">
        <v>408</v>
      </c>
      <c r="B161" s="155" t="s">
        <v>266</v>
      </c>
      <c r="C161" s="151" t="s">
        <v>200</v>
      </c>
      <c r="D161" s="188">
        <v>61.7</v>
      </c>
      <c r="E161" s="227">
        <v>100.5</v>
      </c>
    </row>
    <row r="162" spans="1:5" ht="26.25" customHeight="1">
      <c r="A162" s="163" t="s">
        <v>409</v>
      </c>
      <c r="B162" s="123" t="s">
        <v>267</v>
      </c>
      <c r="C162" s="151" t="s">
        <v>200</v>
      </c>
      <c r="D162" s="188">
        <v>52.8</v>
      </c>
      <c r="E162" s="227">
        <v>56.9</v>
      </c>
    </row>
    <row r="163" spans="1:5" ht="39.75" customHeight="1">
      <c r="A163" s="275" t="s">
        <v>410</v>
      </c>
      <c r="B163" s="123" t="s">
        <v>395</v>
      </c>
      <c r="C163" s="151" t="s">
        <v>200</v>
      </c>
      <c r="D163" s="119" t="s">
        <v>441</v>
      </c>
      <c r="E163" s="127" t="s">
        <v>441</v>
      </c>
    </row>
    <row r="164" spans="1:5" ht="16.5" customHeight="1">
      <c r="A164" s="305"/>
      <c r="B164" s="298" t="s">
        <v>253</v>
      </c>
      <c r="C164" s="299"/>
      <c r="D164" s="299"/>
      <c r="E164" s="300"/>
    </row>
    <row r="165" spans="1:5" ht="13.5" customHeight="1">
      <c r="A165" s="305"/>
      <c r="B165" s="123" t="s">
        <v>209</v>
      </c>
      <c r="C165" s="151" t="s">
        <v>200</v>
      </c>
      <c r="D165" s="119" t="s">
        <v>441</v>
      </c>
      <c r="E165" s="127" t="s">
        <v>441</v>
      </c>
    </row>
    <row r="166" spans="1:5" ht="12.75" customHeight="1">
      <c r="A166" s="305"/>
      <c r="B166" s="123" t="s">
        <v>210</v>
      </c>
      <c r="C166" s="151" t="s">
        <v>200</v>
      </c>
      <c r="D166" s="119" t="s">
        <v>441</v>
      </c>
      <c r="E166" s="127" t="s">
        <v>441</v>
      </c>
    </row>
    <row r="167" spans="1:5" ht="12" customHeight="1">
      <c r="A167" s="305"/>
      <c r="B167" s="123" t="s">
        <v>211</v>
      </c>
      <c r="C167" s="151" t="s">
        <v>200</v>
      </c>
      <c r="D167" s="119" t="s">
        <v>441</v>
      </c>
      <c r="E167" s="127" t="s">
        <v>441</v>
      </c>
    </row>
    <row r="168" spans="1:5" ht="11.25" customHeight="1">
      <c r="A168" s="305"/>
      <c r="B168" s="123" t="s">
        <v>212</v>
      </c>
      <c r="C168" s="151" t="s">
        <v>213</v>
      </c>
      <c r="D168" s="119" t="s">
        <v>441</v>
      </c>
      <c r="E168" s="127" t="s">
        <v>441</v>
      </c>
    </row>
    <row r="169" spans="1:5" ht="13.5" customHeight="1">
      <c r="A169" s="161" t="s">
        <v>411</v>
      </c>
      <c r="B169" s="123" t="s">
        <v>268</v>
      </c>
      <c r="C169" s="151" t="s">
        <v>170</v>
      </c>
      <c r="D169" s="226" t="s">
        <v>90</v>
      </c>
      <c r="E169" s="126" t="s">
        <v>91</v>
      </c>
    </row>
    <row r="170" spans="1:5" ht="27.75" customHeight="1">
      <c r="A170" s="161" t="s">
        <v>412</v>
      </c>
      <c r="B170" s="123" t="s">
        <v>269</v>
      </c>
      <c r="C170" s="151" t="s">
        <v>170</v>
      </c>
      <c r="D170" s="188">
        <v>1651</v>
      </c>
      <c r="E170" s="179">
        <v>0.95</v>
      </c>
    </row>
    <row r="171" spans="1:5" ht="27.75" customHeight="1">
      <c r="A171" s="161" t="s">
        <v>413</v>
      </c>
      <c r="B171" s="123" t="s">
        <v>270</v>
      </c>
      <c r="C171" s="151" t="s">
        <v>201</v>
      </c>
      <c r="D171" s="188">
        <v>0.76</v>
      </c>
      <c r="E171" s="127">
        <v>127</v>
      </c>
    </row>
    <row r="172" spans="1:5" ht="29.25" customHeight="1" thickBot="1">
      <c r="A172" s="147" t="s">
        <v>414</v>
      </c>
      <c r="B172" s="142" t="s">
        <v>271</v>
      </c>
      <c r="C172" s="180" t="s">
        <v>201</v>
      </c>
      <c r="D172" s="225">
        <v>19.9</v>
      </c>
      <c r="E172" s="121">
        <v>90</v>
      </c>
    </row>
    <row r="173" ht="15" customHeight="1">
      <c r="A173" s="65"/>
    </row>
    <row r="174" ht="24" customHeight="1">
      <c r="A174" s="65"/>
    </row>
    <row r="175" ht="12.75">
      <c r="A175" s="65"/>
    </row>
    <row r="176" ht="12.75">
      <c r="A176" s="65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5">
    <mergeCell ref="B164:E164"/>
    <mergeCell ref="B154:E154"/>
    <mergeCell ref="A119:A135"/>
    <mergeCell ref="A137:A151"/>
    <mergeCell ref="A156:E156"/>
    <mergeCell ref="A163:A168"/>
    <mergeCell ref="B99:E99"/>
    <mergeCell ref="A98:A104"/>
    <mergeCell ref="A108:E108"/>
    <mergeCell ref="A109:A113"/>
    <mergeCell ref="B110:E110"/>
    <mergeCell ref="B114:E114"/>
    <mergeCell ref="A114:A117"/>
    <mergeCell ref="A118:E118"/>
    <mergeCell ref="B120:E120"/>
    <mergeCell ref="B34:E34"/>
    <mergeCell ref="A73:A79"/>
    <mergeCell ref="B86:E86"/>
    <mergeCell ref="A80:E80"/>
    <mergeCell ref="A84:E84"/>
    <mergeCell ref="A85:A97"/>
    <mergeCell ref="A69:A72"/>
    <mergeCell ref="B70:E70"/>
    <mergeCell ref="B66:B67"/>
    <mergeCell ref="A66:A67"/>
    <mergeCell ref="A4:E4"/>
    <mergeCell ref="B52:E52"/>
    <mergeCell ref="B20:E20"/>
    <mergeCell ref="A68:E68"/>
    <mergeCell ref="A64:E64"/>
    <mergeCell ref="A51:A63"/>
    <mergeCell ref="A7:A8"/>
    <mergeCell ref="C7:C8"/>
    <mergeCell ref="B39:E39"/>
    <mergeCell ref="A33:A50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25"/>
  <sheetViews>
    <sheetView workbookViewId="0" topLeftCell="A4">
      <selection activeCell="F18" sqref="F18"/>
    </sheetView>
  </sheetViews>
  <sheetFormatPr defaultColWidth="9.00390625" defaultRowHeight="12.75"/>
  <cols>
    <col min="1" max="1" width="49.875" style="30" customWidth="1"/>
    <col min="2" max="2" width="10.75390625" style="36" customWidth="1"/>
    <col min="3" max="3" width="16.375" style="21" customWidth="1"/>
    <col min="4" max="4" width="18.25390625" style="21" customWidth="1"/>
    <col min="5" max="16384" width="9.125" style="20" customWidth="1"/>
  </cols>
  <sheetData>
    <row r="1" spans="1:4" ht="15.75">
      <c r="A1" s="25"/>
      <c r="B1" s="31"/>
      <c r="C1" s="306" t="s">
        <v>272</v>
      </c>
      <c r="D1" s="306"/>
    </row>
    <row r="2" spans="1:4" ht="15.75">
      <c r="A2" s="25"/>
      <c r="B2" s="31"/>
      <c r="C2" s="22"/>
      <c r="D2" s="22"/>
    </row>
    <row r="3" spans="1:4" ht="15" customHeight="1">
      <c r="A3" s="307" t="s">
        <v>274</v>
      </c>
      <c r="B3" s="307"/>
      <c r="C3" s="308"/>
      <c r="D3" s="308"/>
    </row>
    <row r="4" spans="1:4" ht="15">
      <c r="A4" s="308"/>
      <c r="B4" s="308"/>
      <c r="C4" s="308"/>
      <c r="D4" s="308"/>
    </row>
    <row r="5" spans="1:4" ht="21" customHeight="1">
      <c r="A5" s="309" t="s">
        <v>460</v>
      </c>
      <c r="B5" s="309"/>
      <c r="C5" s="309"/>
      <c r="D5" s="309"/>
    </row>
    <row r="6" spans="1:4" ht="32.25" customHeight="1">
      <c r="A6" s="311" t="s">
        <v>82</v>
      </c>
      <c r="B6" s="311"/>
      <c r="C6" s="311"/>
      <c r="D6" s="311"/>
    </row>
    <row r="7" spans="1:4" ht="21" customHeight="1">
      <c r="A7" s="309"/>
      <c r="B7" s="309"/>
      <c r="C7" s="309"/>
      <c r="D7" s="309"/>
    </row>
    <row r="8" spans="1:4" ht="15.75">
      <c r="A8" s="310" t="s">
        <v>83</v>
      </c>
      <c r="B8" s="310"/>
      <c r="C8" s="310"/>
      <c r="D8" s="310"/>
    </row>
    <row r="9" spans="1:4" ht="12.75" customHeight="1">
      <c r="A9" s="26"/>
      <c r="B9" s="32"/>
      <c r="C9" s="23"/>
      <c r="D9" s="23"/>
    </row>
    <row r="10" spans="1:4" ht="60.75" customHeight="1">
      <c r="A10" s="27"/>
      <c r="B10" s="33" t="s">
        <v>250</v>
      </c>
      <c r="C10" s="59" t="s">
        <v>275</v>
      </c>
      <c r="D10" s="24" t="s">
        <v>358</v>
      </c>
    </row>
    <row r="11" spans="1:4" ht="30" customHeight="1">
      <c r="A11" s="189" t="s">
        <v>94</v>
      </c>
      <c r="B11" s="103" t="s">
        <v>201</v>
      </c>
      <c r="C11" s="104">
        <v>256.3</v>
      </c>
      <c r="D11" s="104">
        <v>80.4</v>
      </c>
    </row>
    <row r="12" spans="1:4" ht="15">
      <c r="A12" s="105" t="s">
        <v>277</v>
      </c>
      <c r="B12" s="87" t="s">
        <v>170</v>
      </c>
      <c r="C12" s="104">
        <v>83</v>
      </c>
      <c r="D12" s="104">
        <v>94.3</v>
      </c>
    </row>
    <row r="13" spans="1:4" ht="15">
      <c r="A13" s="105" t="s">
        <v>278</v>
      </c>
      <c r="B13" s="87" t="s">
        <v>214</v>
      </c>
      <c r="C13" s="104">
        <v>0</v>
      </c>
      <c r="D13" s="104" t="s">
        <v>441</v>
      </c>
    </row>
    <row r="14" spans="1:4" ht="15">
      <c r="A14" s="102" t="s">
        <v>279</v>
      </c>
      <c r="B14" s="103" t="s">
        <v>184</v>
      </c>
      <c r="C14" s="104">
        <v>66253</v>
      </c>
      <c r="D14" s="104">
        <v>107.9</v>
      </c>
    </row>
    <row r="15" spans="1:4" ht="38.25">
      <c r="A15" s="102" t="s">
        <v>276</v>
      </c>
      <c r="B15" s="103" t="s">
        <v>84</v>
      </c>
      <c r="C15" s="104">
        <v>25</v>
      </c>
      <c r="D15" s="104">
        <v>92.6</v>
      </c>
    </row>
    <row r="16" spans="1:4" ht="15">
      <c r="A16" s="106"/>
      <c r="B16" s="103"/>
      <c r="C16" s="104"/>
      <c r="D16" s="104"/>
    </row>
    <row r="17" spans="1:4" ht="15">
      <c r="A17" s="105" t="s">
        <v>343</v>
      </c>
      <c r="B17" s="87"/>
      <c r="C17" s="104"/>
      <c r="D17" s="104"/>
    </row>
    <row r="18" spans="1:4" ht="15">
      <c r="A18" s="105" t="s">
        <v>458</v>
      </c>
      <c r="B18" s="87" t="s">
        <v>185</v>
      </c>
      <c r="C18" s="104" t="s">
        <v>85</v>
      </c>
      <c r="D18" s="104">
        <v>99.4</v>
      </c>
    </row>
    <row r="19" spans="1:4" ht="15">
      <c r="A19" s="105" t="s">
        <v>459</v>
      </c>
      <c r="B19" s="87" t="s">
        <v>185</v>
      </c>
      <c r="C19" s="104" t="s">
        <v>86</v>
      </c>
      <c r="D19" s="104">
        <v>85.3</v>
      </c>
    </row>
    <row r="20" spans="1:4" ht="15">
      <c r="A20" s="105" t="s">
        <v>396</v>
      </c>
      <c r="B20" s="87"/>
      <c r="C20" s="104"/>
      <c r="D20" s="104"/>
    </row>
    <row r="21" spans="1:4" ht="15">
      <c r="A21" s="105" t="s">
        <v>397</v>
      </c>
      <c r="B21" s="87" t="s">
        <v>185</v>
      </c>
      <c r="C21" s="104">
        <v>2863</v>
      </c>
      <c r="D21" s="104">
        <v>98.7</v>
      </c>
    </row>
    <row r="22" spans="1:4" ht="15">
      <c r="A22" s="105" t="s">
        <v>326</v>
      </c>
      <c r="B22" s="87" t="s">
        <v>185</v>
      </c>
      <c r="C22" s="104">
        <v>28718</v>
      </c>
      <c r="D22" s="104">
        <v>51.9</v>
      </c>
    </row>
    <row r="23" spans="1:4" ht="15">
      <c r="A23" s="105" t="s">
        <v>329</v>
      </c>
      <c r="B23" s="87" t="s">
        <v>185</v>
      </c>
      <c r="C23" s="104">
        <v>7479</v>
      </c>
      <c r="D23" s="104">
        <v>221.1</v>
      </c>
    </row>
    <row r="24" spans="1:4" ht="15">
      <c r="A24" s="107"/>
      <c r="B24" s="108"/>
      <c r="C24" s="109"/>
      <c r="D24" s="109"/>
    </row>
    <row r="25" spans="1:4" ht="15">
      <c r="A25" s="107"/>
      <c r="B25" s="108"/>
      <c r="C25" s="109"/>
      <c r="D25" s="109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24"/>
  <sheetViews>
    <sheetView workbookViewId="0" topLeftCell="A1">
      <selection activeCell="D30" sqref="D30"/>
    </sheetView>
  </sheetViews>
  <sheetFormatPr defaultColWidth="9.00390625" defaultRowHeight="12.75"/>
  <cols>
    <col min="1" max="1" width="49.875" style="30" customWidth="1"/>
    <col min="2" max="2" width="10.75390625" style="36" customWidth="1"/>
    <col min="3" max="3" width="16.375" style="21" customWidth="1"/>
    <col min="4" max="4" width="18.25390625" style="21" customWidth="1"/>
    <col min="5" max="16384" width="9.125" style="20" customWidth="1"/>
  </cols>
  <sheetData>
    <row r="1" spans="1:4" ht="15.75">
      <c r="A1" s="25"/>
      <c r="B1" s="31"/>
      <c r="C1" s="306" t="s">
        <v>272</v>
      </c>
      <c r="D1" s="306"/>
    </row>
    <row r="2" spans="1:4" ht="15.75">
      <c r="A2" s="25"/>
      <c r="B2" s="31"/>
      <c r="C2" s="22"/>
      <c r="D2" s="22"/>
    </row>
    <row r="3" spans="1:4" ht="15" customHeight="1">
      <c r="A3" s="307" t="s">
        <v>274</v>
      </c>
      <c r="B3" s="307"/>
      <c r="C3" s="308"/>
      <c r="D3" s="308"/>
    </row>
    <row r="4" spans="1:4" ht="15">
      <c r="A4" s="308"/>
      <c r="B4" s="308"/>
      <c r="C4" s="308"/>
      <c r="D4" s="308"/>
    </row>
    <row r="5" spans="1:4" ht="21" customHeight="1">
      <c r="A5" s="309" t="s">
        <v>454</v>
      </c>
      <c r="B5" s="309"/>
      <c r="C5" s="309"/>
      <c r="D5" s="309"/>
    </row>
    <row r="6" spans="1:4" ht="32.25" customHeight="1">
      <c r="A6" s="311" t="s">
        <v>89</v>
      </c>
      <c r="B6" s="311"/>
      <c r="C6" s="311"/>
      <c r="D6" s="311"/>
    </row>
    <row r="7" spans="1:4" ht="21" customHeight="1">
      <c r="A7" s="309"/>
      <c r="B7" s="309"/>
      <c r="C7" s="309"/>
      <c r="D7" s="309"/>
    </row>
    <row r="8" spans="1:4" ht="15.75">
      <c r="A8" s="310" t="s">
        <v>83</v>
      </c>
      <c r="B8" s="310"/>
      <c r="C8" s="310"/>
      <c r="D8" s="310"/>
    </row>
    <row r="9" spans="1:4" ht="12.75" customHeight="1">
      <c r="A9" s="26"/>
      <c r="B9" s="32"/>
      <c r="C9" s="23"/>
      <c r="D9" s="23"/>
    </row>
    <row r="10" spans="1:4" ht="60.75" customHeight="1">
      <c r="A10" s="27"/>
      <c r="B10" s="33" t="s">
        <v>250</v>
      </c>
      <c r="C10" s="59" t="s">
        <v>275</v>
      </c>
      <c r="D10" s="24" t="s">
        <v>358</v>
      </c>
    </row>
    <row r="11" spans="1:4" ht="25.5">
      <c r="A11" s="28" t="s">
        <v>320</v>
      </c>
      <c r="B11" s="34" t="s">
        <v>201</v>
      </c>
      <c r="C11" s="104">
        <v>39076</v>
      </c>
      <c r="D11" s="104">
        <v>110.2</v>
      </c>
    </row>
    <row r="12" spans="1:4" ht="15">
      <c r="A12" s="29" t="s">
        <v>277</v>
      </c>
      <c r="B12" s="35" t="s">
        <v>170</v>
      </c>
      <c r="C12" s="104">
        <v>1910</v>
      </c>
      <c r="D12" s="104">
        <v>99.5</v>
      </c>
    </row>
    <row r="13" spans="1:4" ht="15">
      <c r="A13" s="29" t="s">
        <v>278</v>
      </c>
      <c r="B13" s="35" t="s">
        <v>214</v>
      </c>
      <c r="C13" s="104">
        <v>0</v>
      </c>
      <c r="D13" s="104">
        <v>0</v>
      </c>
    </row>
    <row r="14" spans="1:4" ht="15">
      <c r="A14" s="28" t="s">
        <v>279</v>
      </c>
      <c r="B14" s="34" t="s">
        <v>184</v>
      </c>
      <c r="C14" s="104">
        <v>47359</v>
      </c>
      <c r="D14" s="104">
        <v>109.9</v>
      </c>
    </row>
    <row r="15" spans="1:4" ht="38.25">
      <c r="A15" s="28" t="s">
        <v>276</v>
      </c>
      <c r="B15" s="34"/>
      <c r="C15" s="114"/>
      <c r="D15" s="115"/>
    </row>
    <row r="16" spans="1:4" ht="15">
      <c r="A16" s="101" t="s">
        <v>455</v>
      </c>
      <c r="B16" s="35" t="s">
        <v>456</v>
      </c>
      <c r="C16" s="104">
        <v>69143</v>
      </c>
      <c r="D16" s="104">
        <v>100.3</v>
      </c>
    </row>
    <row r="17" spans="1:4" ht="15">
      <c r="A17" s="101" t="s">
        <v>457</v>
      </c>
      <c r="B17" s="35" t="s">
        <v>456</v>
      </c>
      <c r="C17" s="104">
        <v>22823</v>
      </c>
      <c r="D17" s="104">
        <v>113.2</v>
      </c>
    </row>
    <row r="18" spans="1:4" ht="15">
      <c r="A18" s="29" t="s">
        <v>343</v>
      </c>
      <c r="B18" s="35" t="s">
        <v>185</v>
      </c>
      <c r="C18" s="114"/>
      <c r="D18" s="115"/>
    </row>
    <row r="19" spans="1:4" ht="15">
      <c r="A19" s="29" t="s">
        <v>458</v>
      </c>
      <c r="B19" s="35" t="s">
        <v>185</v>
      </c>
      <c r="C19" s="104">
        <v>3020712</v>
      </c>
      <c r="D19" s="104">
        <v>35.9</v>
      </c>
    </row>
    <row r="20" spans="1:4" ht="15">
      <c r="A20" s="29" t="s">
        <v>459</v>
      </c>
      <c r="B20" s="35" t="s">
        <v>185</v>
      </c>
      <c r="C20" s="104">
        <v>14231180</v>
      </c>
      <c r="D20" s="104">
        <v>80.9</v>
      </c>
    </row>
    <row r="21" spans="1:4" ht="15">
      <c r="A21" s="29" t="s">
        <v>396</v>
      </c>
      <c r="B21" s="35"/>
      <c r="D21" s="115"/>
    </row>
    <row r="22" spans="1:4" ht="15">
      <c r="A22" s="29" t="s">
        <v>397</v>
      </c>
      <c r="B22" s="35" t="s">
        <v>185</v>
      </c>
      <c r="C22" s="104">
        <v>71747</v>
      </c>
      <c r="D22" s="104">
        <v>116.4</v>
      </c>
    </row>
    <row r="23" spans="1:4" ht="15">
      <c r="A23" s="29" t="s">
        <v>326</v>
      </c>
      <c r="B23" s="35" t="s">
        <v>185</v>
      </c>
      <c r="C23" s="104"/>
      <c r="D23" s="104"/>
    </row>
    <row r="24" spans="1:4" ht="15">
      <c r="A24" s="29" t="s">
        <v>329</v>
      </c>
      <c r="B24" s="35" t="s">
        <v>185</v>
      </c>
      <c r="C24" s="104">
        <v>1002841</v>
      </c>
      <c r="D24" s="104">
        <v>531.8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38.25390625" style="48" customWidth="1"/>
    <col min="2" max="2" width="8.875" style="37" hidden="1" customWidth="1"/>
    <col min="3" max="3" width="18.875" style="52" customWidth="1"/>
    <col min="4" max="5" width="14.75390625" style="38" customWidth="1"/>
    <col min="6" max="6" width="28.75390625" style="38" hidden="1" customWidth="1"/>
    <col min="7" max="16384" width="9.125" style="38" customWidth="1"/>
  </cols>
  <sheetData>
    <row r="1" spans="4:5" ht="15.75">
      <c r="D1" s="306" t="s">
        <v>280</v>
      </c>
      <c r="E1" s="312"/>
    </row>
    <row r="3" spans="1:5" ht="28.5" customHeight="1">
      <c r="A3" s="313" t="s">
        <v>281</v>
      </c>
      <c r="B3" s="313"/>
      <c r="C3" s="313"/>
      <c r="D3" s="313"/>
      <c r="E3" s="313"/>
    </row>
    <row r="4" spans="2:5" ht="15.75" hidden="1">
      <c r="B4" s="39" t="s">
        <v>282</v>
      </c>
      <c r="C4" s="39"/>
      <c r="D4" s="314" t="s">
        <v>283</v>
      </c>
      <c r="E4" s="315"/>
    </row>
    <row r="5" spans="1:5" ht="78" customHeight="1">
      <c r="A5" s="27"/>
      <c r="B5" s="33" t="s">
        <v>284</v>
      </c>
      <c r="C5" s="40" t="s">
        <v>250</v>
      </c>
      <c r="D5" s="40" t="s">
        <v>285</v>
      </c>
      <c r="E5" s="40" t="s">
        <v>342</v>
      </c>
    </row>
    <row r="6" spans="1:5" ht="46.5" customHeight="1">
      <c r="A6" s="49" t="s">
        <v>415</v>
      </c>
      <c r="B6" s="39"/>
      <c r="C6" s="43" t="s">
        <v>286</v>
      </c>
      <c r="D6" s="43" t="s">
        <v>441</v>
      </c>
      <c r="E6" s="43" t="s">
        <v>441</v>
      </c>
    </row>
    <row r="7" spans="1:5" ht="23.25" customHeight="1" hidden="1">
      <c r="A7" s="50"/>
      <c r="B7" s="45"/>
      <c r="C7" s="39"/>
      <c r="D7" s="44"/>
      <c r="E7" s="44"/>
    </row>
    <row r="8" spans="1:5" ht="24" customHeight="1" hidden="1">
      <c r="A8" s="50"/>
      <c r="B8" s="45"/>
      <c r="C8" s="39"/>
      <c r="D8" s="44"/>
      <c r="E8" s="44"/>
    </row>
    <row r="9" spans="1:5" ht="24" customHeight="1" hidden="1">
      <c r="A9" s="50"/>
      <c r="B9" s="45"/>
      <c r="C9" s="39"/>
      <c r="D9" s="44"/>
      <c r="E9" s="44"/>
    </row>
    <row r="10" spans="1:5" ht="24" customHeight="1" hidden="1">
      <c r="A10" s="50"/>
      <c r="B10" s="45"/>
      <c r="C10" s="39"/>
      <c r="D10" s="44"/>
      <c r="E10" s="44"/>
    </row>
    <row r="11" spans="1:5" ht="31.5" customHeight="1" hidden="1">
      <c r="A11" s="51" t="s">
        <v>287</v>
      </c>
      <c r="B11" s="39"/>
      <c r="C11" s="43" t="s">
        <v>288</v>
      </c>
      <c r="D11" s="46" t="s">
        <v>289</v>
      </c>
      <c r="E11" s="47"/>
    </row>
    <row r="12" spans="1:5" ht="32.25" customHeight="1" hidden="1">
      <c r="A12" s="51" t="s">
        <v>291</v>
      </c>
      <c r="B12" s="39"/>
      <c r="C12" s="43" t="s">
        <v>288</v>
      </c>
      <c r="D12" s="46" t="s">
        <v>292</v>
      </c>
      <c r="E12" s="47"/>
    </row>
    <row r="13" spans="1:5" ht="32.25" customHeight="1" hidden="1">
      <c r="A13" s="51" t="s">
        <v>293</v>
      </c>
      <c r="B13" s="39"/>
      <c r="C13" s="43" t="s">
        <v>294</v>
      </c>
      <c r="D13" s="46" t="s">
        <v>295</v>
      </c>
      <c r="E13" s="47"/>
    </row>
    <row r="14" spans="1:5" ht="27" customHeight="1" hidden="1">
      <c r="A14" s="51" t="s">
        <v>296</v>
      </c>
      <c r="B14" s="39"/>
      <c r="C14" s="43" t="s">
        <v>297</v>
      </c>
      <c r="D14" s="42">
        <v>10</v>
      </c>
      <c r="E14" s="43">
        <v>0</v>
      </c>
    </row>
    <row r="15" spans="1:5" ht="25.5" customHeight="1" hidden="1">
      <c r="A15" s="51"/>
      <c r="B15" s="39"/>
      <c r="C15" s="43"/>
      <c r="D15" s="42"/>
      <c r="E15" s="43"/>
    </row>
    <row r="16" spans="1:5" ht="27" customHeight="1" hidden="1">
      <c r="A16" s="51"/>
      <c r="B16" s="39"/>
      <c r="C16" s="43"/>
      <c r="D16" s="42"/>
      <c r="E16" s="43"/>
    </row>
    <row r="17" spans="1:5" s="37" customFormat="1" ht="30" customHeight="1" hidden="1">
      <c r="A17" s="51" t="s">
        <v>298</v>
      </c>
      <c r="B17" s="41" t="s">
        <v>299</v>
      </c>
      <c r="C17" s="39"/>
      <c r="D17" s="45"/>
      <c r="E17" s="45"/>
    </row>
    <row r="18" spans="1:5" ht="33.75" customHeight="1">
      <c r="A18" s="49" t="s">
        <v>354</v>
      </c>
      <c r="B18" s="45"/>
      <c r="D18" s="43" t="s">
        <v>441</v>
      </c>
      <c r="E18" s="43" t="s">
        <v>441</v>
      </c>
    </row>
    <row r="19" spans="1:5" ht="30" customHeight="1" hidden="1">
      <c r="A19" s="51" t="s">
        <v>300</v>
      </c>
      <c r="B19" s="45" t="s">
        <v>290</v>
      </c>
      <c r="C19" s="39" t="s">
        <v>301</v>
      </c>
      <c r="D19" s="44">
        <v>3</v>
      </c>
      <c r="E19" s="44"/>
    </row>
    <row r="20" spans="1:5" ht="30" customHeight="1">
      <c r="A20" s="51" t="s">
        <v>302</v>
      </c>
      <c r="B20" s="45"/>
      <c r="C20" s="39" t="s">
        <v>357</v>
      </c>
      <c r="D20" s="43" t="s">
        <v>93</v>
      </c>
      <c r="E20" s="39" t="s">
        <v>92</v>
      </c>
    </row>
    <row r="21" spans="1:5" ht="30" customHeight="1">
      <c r="A21" s="51" t="s">
        <v>303</v>
      </c>
      <c r="B21" s="45"/>
      <c r="C21" s="39" t="s">
        <v>304</v>
      </c>
      <c r="D21" s="43" t="s">
        <v>441</v>
      </c>
      <c r="E21" s="43" t="s">
        <v>441</v>
      </c>
    </row>
    <row r="22" spans="1:5" ht="30" customHeight="1">
      <c r="A22" s="50" t="s">
        <v>305</v>
      </c>
      <c r="B22" s="45"/>
      <c r="C22" s="39" t="s">
        <v>306</v>
      </c>
      <c r="D22" s="43" t="s">
        <v>441</v>
      </c>
      <c r="E22" s="43" t="s">
        <v>441</v>
      </c>
    </row>
    <row r="23" spans="1:5" ht="30.75" customHeight="1">
      <c r="A23" s="50" t="s">
        <v>307</v>
      </c>
      <c r="B23" s="45"/>
      <c r="C23" s="39" t="s">
        <v>339</v>
      </c>
      <c r="D23" s="43" t="s">
        <v>441</v>
      </c>
      <c r="E23" s="43" t="s">
        <v>441</v>
      </c>
    </row>
    <row r="24" spans="1:5" ht="30.75" customHeight="1">
      <c r="A24" s="51" t="s">
        <v>340</v>
      </c>
      <c r="B24" s="41"/>
      <c r="C24" s="43" t="s">
        <v>341</v>
      </c>
      <c r="D24" s="43" t="s">
        <v>441</v>
      </c>
      <c r="E24" s="43" t="s">
        <v>441</v>
      </c>
    </row>
    <row r="25" spans="1:5" ht="22.5" customHeight="1">
      <c r="A25" s="51" t="s">
        <v>308</v>
      </c>
      <c r="B25" s="45"/>
      <c r="C25" s="39" t="s">
        <v>306</v>
      </c>
      <c r="D25" s="43" t="s">
        <v>441</v>
      </c>
      <c r="E25" s="43" t="s">
        <v>441</v>
      </c>
    </row>
    <row r="26" ht="20.25" customHeight="1"/>
    <row r="27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T183"/>
  <sheetViews>
    <sheetView zoomScale="85" zoomScaleNormal="85" workbookViewId="0" topLeftCell="A1">
      <pane ySplit="8" topLeftCell="BM177" activePane="bottomLeft" state="frozen"/>
      <selection pane="topLeft" activeCell="A1" sqref="A1"/>
      <selection pane="bottomLeft" activeCell="O83" sqref="O83"/>
    </sheetView>
  </sheetViews>
  <sheetFormatPr defaultColWidth="9.00390625" defaultRowHeight="12.75"/>
  <cols>
    <col min="1" max="1" width="4.25390625" style="38" customWidth="1"/>
    <col min="2" max="2" width="18.75390625" style="48" customWidth="1"/>
    <col min="3" max="3" width="12.375" style="37" customWidth="1"/>
    <col min="4" max="4" width="5.25390625" style="52" customWidth="1"/>
    <col min="5" max="5" width="3.125" style="38" customWidth="1"/>
    <col min="6" max="6" width="3.625" style="38" customWidth="1"/>
    <col min="7" max="7" width="14.25390625" style="38" customWidth="1"/>
    <col min="8" max="8" width="3.75390625" style="38" customWidth="1"/>
    <col min="9" max="9" width="10.625" style="38" customWidth="1"/>
    <col min="10" max="10" width="13.125" style="38" customWidth="1"/>
    <col min="11" max="11" width="6.875" style="38" customWidth="1"/>
    <col min="12" max="12" width="13.25390625" style="38" customWidth="1"/>
    <col min="13" max="13" width="13.00390625" style="38" customWidth="1"/>
    <col min="14" max="14" width="0.12890625" style="38" hidden="1" customWidth="1"/>
    <col min="15" max="16384" width="9.125" style="38" customWidth="1"/>
  </cols>
  <sheetData>
    <row r="1" spans="2:14" ht="15.75" customHeight="1">
      <c r="B1" s="317" t="s">
        <v>310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2:14" ht="15.75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2:14" ht="15.75">
      <c r="B3" s="318" t="s">
        <v>318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2:14" ht="15.75" customHeight="1">
      <c r="B4" s="320" t="s">
        <v>443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53"/>
    </row>
    <row r="5" spans="2:14" ht="15.75">
      <c r="B5" s="319" t="s">
        <v>87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53"/>
    </row>
    <row r="6" spans="2:14" ht="15.75">
      <c r="B6" s="54"/>
      <c r="C6" s="55"/>
      <c r="D6" s="55"/>
      <c r="E6" s="55"/>
      <c r="F6" s="55"/>
      <c r="G6" s="55"/>
      <c r="H6" s="55"/>
      <c r="I6" s="55"/>
      <c r="J6" s="55"/>
      <c r="K6" s="321"/>
      <c r="L6" s="321"/>
      <c r="M6" s="56"/>
      <c r="N6" s="53"/>
    </row>
    <row r="7" spans="1:14" ht="78.75" customHeight="1">
      <c r="A7" s="316" t="s">
        <v>444</v>
      </c>
      <c r="B7" s="322" t="s">
        <v>313</v>
      </c>
      <c r="C7" s="322" t="s">
        <v>314</v>
      </c>
      <c r="D7" s="323" t="s">
        <v>315</v>
      </c>
      <c r="E7" s="324" t="s">
        <v>316</v>
      </c>
      <c r="F7" s="322" t="s">
        <v>337</v>
      </c>
      <c r="G7" s="322"/>
      <c r="H7" s="322" t="s">
        <v>462</v>
      </c>
      <c r="I7" s="322"/>
      <c r="J7" s="322" t="s">
        <v>463</v>
      </c>
      <c r="K7" s="322" t="s">
        <v>338</v>
      </c>
      <c r="L7" s="322"/>
      <c r="M7" s="323" t="s">
        <v>317</v>
      </c>
      <c r="N7" s="53"/>
    </row>
    <row r="8" spans="1:14" ht="15.75">
      <c r="A8" s="316"/>
      <c r="B8" s="322"/>
      <c r="C8" s="322"/>
      <c r="D8" s="323"/>
      <c r="E8" s="324"/>
      <c r="F8" s="73" t="s">
        <v>445</v>
      </c>
      <c r="G8" s="73" t="s">
        <v>311</v>
      </c>
      <c r="H8" s="73" t="s">
        <v>445</v>
      </c>
      <c r="I8" s="73" t="s">
        <v>446</v>
      </c>
      <c r="J8" s="322"/>
      <c r="K8" s="73" t="s">
        <v>445</v>
      </c>
      <c r="L8" s="73" t="s">
        <v>312</v>
      </c>
      <c r="M8" s="323"/>
      <c r="N8" s="53"/>
    </row>
    <row r="9" spans="1:20" ht="95.25" customHeight="1">
      <c r="A9" s="74">
        <v>1</v>
      </c>
      <c r="B9" s="86" t="s">
        <v>447</v>
      </c>
      <c r="C9" s="75" t="s">
        <v>448</v>
      </c>
      <c r="D9" s="75">
        <v>2014</v>
      </c>
      <c r="E9" s="75"/>
      <c r="F9" s="75"/>
      <c r="G9" s="76">
        <v>781.148</v>
      </c>
      <c r="H9" s="77"/>
      <c r="I9" s="77">
        <v>781.148</v>
      </c>
      <c r="J9" s="77">
        <v>781.148</v>
      </c>
      <c r="K9" s="77">
        <v>25</v>
      </c>
      <c r="L9" s="76">
        <v>781.148</v>
      </c>
      <c r="M9" s="76">
        <v>781.148</v>
      </c>
      <c r="N9" s="78"/>
      <c r="T9" s="79"/>
    </row>
    <row r="10" spans="1:14" ht="180">
      <c r="A10" s="35">
        <f aca="true" t="shared" si="0" ref="A10:A15">A9+1</f>
        <v>2</v>
      </c>
      <c r="B10" s="83" t="s">
        <v>450</v>
      </c>
      <c r="C10" s="81" t="s">
        <v>449</v>
      </c>
      <c r="D10" s="81">
        <v>2014</v>
      </c>
      <c r="E10" s="81"/>
      <c r="F10" s="81"/>
      <c r="G10" s="77">
        <v>2444.18714</v>
      </c>
      <c r="H10" s="77"/>
      <c r="I10" s="77">
        <v>2444.18714</v>
      </c>
      <c r="J10" s="77">
        <v>2444.18714</v>
      </c>
      <c r="K10" s="77"/>
      <c r="L10" s="77">
        <v>2444.18714</v>
      </c>
      <c r="M10" s="76"/>
      <c r="N10" s="53"/>
    </row>
    <row r="11" spans="1:15" s="91" customFormat="1" ht="51">
      <c r="A11" s="35">
        <f t="shared" si="0"/>
        <v>3</v>
      </c>
      <c r="B11" s="80" t="s">
        <v>451</v>
      </c>
      <c r="C11" s="75" t="s">
        <v>449</v>
      </c>
      <c r="D11" s="88">
        <v>2015</v>
      </c>
      <c r="E11" s="88"/>
      <c r="F11" s="88"/>
      <c r="G11" s="89">
        <v>41.17</v>
      </c>
      <c r="H11" s="82"/>
      <c r="I11" s="89">
        <v>41.17</v>
      </c>
      <c r="J11" s="89">
        <v>41.17</v>
      </c>
      <c r="K11" s="82"/>
      <c r="L11" s="89">
        <v>41.17</v>
      </c>
      <c r="M11" s="89">
        <v>41.17</v>
      </c>
      <c r="N11" s="90"/>
      <c r="O11" s="92"/>
    </row>
    <row r="12" spans="1:14" ht="165">
      <c r="A12" s="35">
        <f t="shared" si="0"/>
        <v>4</v>
      </c>
      <c r="B12" s="84" t="s">
        <v>464</v>
      </c>
      <c r="C12" s="75" t="s">
        <v>449</v>
      </c>
      <c r="D12" s="88">
        <v>2015</v>
      </c>
      <c r="E12" s="75"/>
      <c r="F12" s="75"/>
      <c r="G12" s="85">
        <v>2222.16666</v>
      </c>
      <c r="H12" s="77"/>
      <c r="I12" s="85">
        <v>2222.16666</v>
      </c>
      <c r="J12" s="85">
        <v>2222.16666</v>
      </c>
      <c r="K12" s="77"/>
      <c r="L12" s="85">
        <v>2222.16666</v>
      </c>
      <c r="M12" s="85">
        <v>2222.16666</v>
      </c>
      <c r="N12" s="78"/>
    </row>
    <row r="13" spans="1:14" ht="105">
      <c r="A13" s="35">
        <f t="shared" si="0"/>
        <v>5</v>
      </c>
      <c r="B13" s="84" t="s">
        <v>465</v>
      </c>
      <c r="C13" s="75" t="s">
        <v>449</v>
      </c>
      <c r="D13" s="88">
        <v>2015</v>
      </c>
      <c r="E13" s="75"/>
      <c r="F13" s="75"/>
      <c r="G13" s="85">
        <v>490</v>
      </c>
      <c r="H13" s="77"/>
      <c r="I13" s="85">
        <v>490</v>
      </c>
      <c r="J13" s="85">
        <v>490</v>
      </c>
      <c r="K13" s="77"/>
      <c r="L13" s="85">
        <v>490</v>
      </c>
      <c r="M13" s="89"/>
      <c r="N13" s="78"/>
    </row>
    <row r="14" spans="1:14" ht="105">
      <c r="A14" s="35">
        <f t="shared" si="0"/>
        <v>6</v>
      </c>
      <c r="B14" s="84" t="s">
        <v>466</v>
      </c>
      <c r="C14" s="75" t="s">
        <v>449</v>
      </c>
      <c r="D14" s="88">
        <v>2015</v>
      </c>
      <c r="E14" s="75"/>
      <c r="F14" s="75"/>
      <c r="G14" s="85">
        <v>6650.161</v>
      </c>
      <c r="H14" s="77"/>
      <c r="I14" s="85">
        <v>6650.161</v>
      </c>
      <c r="J14" s="85">
        <v>6650.161</v>
      </c>
      <c r="K14" s="77"/>
      <c r="L14" s="85">
        <v>6650.161</v>
      </c>
      <c r="M14" s="85">
        <v>6650.161</v>
      </c>
      <c r="N14" s="78"/>
    </row>
    <row r="15" spans="1:14" ht="105">
      <c r="A15" s="35">
        <f t="shared" si="0"/>
        <v>7</v>
      </c>
      <c r="B15" s="84" t="s">
        <v>467</v>
      </c>
      <c r="C15" s="75" t="s">
        <v>449</v>
      </c>
      <c r="D15" s="88">
        <v>2015</v>
      </c>
      <c r="E15" s="75"/>
      <c r="F15" s="75"/>
      <c r="G15" s="85">
        <v>5404.90148</v>
      </c>
      <c r="H15" s="77"/>
      <c r="I15" s="85">
        <v>5404.90148</v>
      </c>
      <c r="J15" s="85">
        <v>5404.90148</v>
      </c>
      <c r="K15" s="77"/>
      <c r="L15" s="85">
        <v>5404.90148</v>
      </c>
      <c r="M15" s="89"/>
      <c r="N15" s="78"/>
    </row>
    <row r="16" spans="1:14" ht="105">
      <c r="A16" s="35">
        <f aca="true" t="shared" si="1" ref="A16:A80">A15+1</f>
        <v>8</v>
      </c>
      <c r="B16" s="84" t="s">
        <v>469</v>
      </c>
      <c r="C16" s="75" t="s">
        <v>449</v>
      </c>
      <c r="D16" s="88">
        <v>2015</v>
      </c>
      <c r="E16" s="75"/>
      <c r="F16" s="75"/>
      <c r="G16" s="85">
        <v>50.11575</v>
      </c>
      <c r="H16" s="77"/>
      <c r="I16" s="85">
        <v>50.11575</v>
      </c>
      <c r="J16" s="85">
        <v>50.11575</v>
      </c>
      <c r="K16" s="77"/>
      <c r="L16" s="85">
        <v>50.11575</v>
      </c>
      <c r="M16" s="89" t="s">
        <v>42</v>
      </c>
      <c r="N16" s="78"/>
    </row>
    <row r="17" spans="1:14" ht="105">
      <c r="A17" s="35">
        <f t="shared" si="1"/>
        <v>9</v>
      </c>
      <c r="B17" s="84" t="s">
        <v>468</v>
      </c>
      <c r="C17" s="75" t="s">
        <v>449</v>
      </c>
      <c r="D17" s="88">
        <v>2015</v>
      </c>
      <c r="E17" s="75"/>
      <c r="F17" s="75"/>
      <c r="G17" s="85">
        <v>37.611</v>
      </c>
      <c r="H17" s="77"/>
      <c r="I17" s="85">
        <v>37.611</v>
      </c>
      <c r="J17" s="85">
        <v>37.611</v>
      </c>
      <c r="K17" s="77"/>
      <c r="L17" s="85">
        <v>37.611</v>
      </c>
      <c r="M17" s="89" t="s">
        <v>42</v>
      </c>
      <c r="N17" s="78"/>
    </row>
    <row r="18" spans="1:14" ht="105">
      <c r="A18" s="35">
        <f t="shared" si="1"/>
        <v>10</v>
      </c>
      <c r="B18" s="110" t="s">
        <v>470</v>
      </c>
      <c r="C18" s="75" t="s">
        <v>449</v>
      </c>
      <c r="D18" s="88">
        <v>2015</v>
      </c>
      <c r="E18" s="75"/>
      <c r="F18" s="75"/>
      <c r="G18" s="85">
        <v>2423.66522</v>
      </c>
      <c r="H18" s="77"/>
      <c r="I18" s="85">
        <v>1399.82052</v>
      </c>
      <c r="J18" s="85">
        <v>1399.82052</v>
      </c>
      <c r="K18" s="77"/>
      <c r="L18" s="89">
        <v>1023.8447</v>
      </c>
      <c r="M18" s="89">
        <v>1023.8447</v>
      </c>
      <c r="N18" s="78"/>
    </row>
    <row r="19" spans="1:14" ht="90">
      <c r="A19" s="35">
        <f t="shared" si="1"/>
        <v>11</v>
      </c>
      <c r="B19" s="110" t="s">
        <v>471</v>
      </c>
      <c r="C19" s="75" t="s">
        <v>449</v>
      </c>
      <c r="D19" s="88">
        <v>2015</v>
      </c>
      <c r="E19" s="75"/>
      <c r="F19" s="75"/>
      <c r="G19" s="85">
        <v>762</v>
      </c>
      <c r="H19" s="77"/>
      <c r="I19" s="85">
        <f>G19-L19</f>
        <v>0</v>
      </c>
      <c r="J19" s="89">
        <v>381</v>
      </c>
      <c r="K19" s="77"/>
      <c r="L19" s="85">
        <v>762</v>
      </c>
      <c r="M19" s="85">
        <v>762</v>
      </c>
      <c r="N19" s="78"/>
    </row>
    <row r="20" spans="1:14" ht="75">
      <c r="A20" s="35">
        <f t="shared" si="1"/>
        <v>12</v>
      </c>
      <c r="B20" s="84" t="s">
        <v>472</v>
      </c>
      <c r="C20" s="75" t="s">
        <v>449</v>
      </c>
      <c r="D20" s="88">
        <v>2015</v>
      </c>
      <c r="E20" s="75"/>
      <c r="F20" s="75"/>
      <c r="G20" s="85">
        <v>292.54438</v>
      </c>
      <c r="H20" s="77"/>
      <c r="I20" s="85">
        <v>292.54438</v>
      </c>
      <c r="J20" s="85">
        <v>292.54438</v>
      </c>
      <c r="K20" s="77"/>
      <c r="L20" s="85">
        <v>292.54438</v>
      </c>
      <c r="M20" s="85">
        <v>292.54438</v>
      </c>
      <c r="N20" s="78"/>
    </row>
    <row r="21" spans="1:14" ht="105">
      <c r="A21" s="35">
        <f t="shared" si="1"/>
        <v>13</v>
      </c>
      <c r="B21" s="84" t="s">
        <v>473</v>
      </c>
      <c r="C21" s="75" t="s">
        <v>449</v>
      </c>
      <c r="D21" s="88">
        <v>2015</v>
      </c>
      <c r="E21" s="75"/>
      <c r="F21" s="75"/>
      <c r="G21" s="85">
        <v>84.32441</v>
      </c>
      <c r="H21" s="77"/>
      <c r="I21" s="85">
        <v>84.32441</v>
      </c>
      <c r="J21" s="85">
        <v>84.32441</v>
      </c>
      <c r="K21" s="77"/>
      <c r="L21" s="85">
        <v>84.32441</v>
      </c>
      <c r="M21" s="89" t="s">
        <v>42</v>
      </c>
      <c r="N21" s="78"/>
    </row>
    <row r="22" spans="1:14" ht="90">
      <c r="A22" s="35">
        <f t="shared" si="1"/>
        <v>14</v>
      </c>
      <c r="B22" s="84" t="s">
        <v>474</v>
      </c>
      <c r="C22" s="75" t="s">
        <v>449</v>
      </c>
      <c r="D22" s="88">
        <v>2015</v>
      </c>
      <c r="E22" s="75"/>
      <c r="F22" s="75"/>
      <c r="G22" s="85">
        <v>768.91909</v>
      </c>
      <c r="H22" s="77"/>
      <c r="I22" s="85">
        <v>768.91909</v>
      </c>
      <c r="J22" s="85">
        <v>768.91909</v>
      </c>
      <c r="K22" s="77"/>
      <c r="L22" s="85">
        <v>768.91909</v>
      </c>
      <c r="M22" s="85">
        <v>768.91909</v>
      </c>
      <c r="N22" s="78"/>
    </row>
    <row r="23" spans="1:14" ht="150">
      <c r="A23" s="35">
        <f t="shared" si="1"/>
        <v>15</v>
      </c>
      <c r="B23" s="84" t="s">
        <v>475</v>
      </c>
      <c r="C23" s="75" t="s">
        <v>449</v>
      </c>
      <c r="D23" s="88">
        <v>2015</v>
      </c>
      <c r="E23" s="75"/>
      <c r="F23" s="75"/>
      <c r="G23" s="85">
        <v>747.18209</v>
      </c>
      <c r="H23" s="77"/>
      <c r="I23" s="85">
        <v>747.18209</v>
      </c>
      <c r="J23" s="85">
        <v>747.18209</v>
      </c>
      <c r="K23" s="77"/>
      <c r="L23" s="85">
        <v>747.18209</v>
      </c>
      <c r="M23" s="85">
        <v>747.18209</v>
      </c>
      <c r="N23" s="78"/>
    </row>
    <row r="24" spans="1:14" ht="60">
      <c r="A24" s="35">
        <f t="shared" si="1"/>
        <v>16</v>
      </c>
      <c r="B24" s="84" t="s">
        <v>476</v>
      </c>
      <c r="C24" s="75" t="s">
        <v>449</v>
      </c>
      <c r="D24" s="88">
        <v>2015</v>
      </c>
      <c r="E24" s="75"/>
      <c r="F24" s="75"/>
      <c r="G24" s="85">
        <v>246.75</v>
      </c>
      <c r="H24" s="77"/>
      <c r="I24" s="85">
        <v>246.75</v>
      </c>
      <c r="J24" s="85">
        <v>246.75</v>
      </c>
      <c r="K24" s="77"/>
      <c r="L24" s="85">
        <v>246.75</v>
      </c>
      <c r="M24" s="85">
        <v>246.75</v>
      </c>
      <c r="N24" s="78"/>
    </row>
    <row r="25" spans="1:14" ht="105">
      <c r="A25" s="35">
        <f t="shared" si="1"/>
        <v>17</v>
      </c>
      <c r="B25" s="84" t="s">
        <v>477</v>
      </c>
      <c r="C25" s="75" t="s">
        <v>449</v>
      </c>
      <c r="D25" s="88">
        <v>2015</v>
      </c>
      <c r="E25" s="75"/>
      <c r="F25" s="75"/>
      <c r="G25" s="85">
        <v>561.32484</v>
      </c>
      <c r="H25" s="77"/>
      <c r="I25" s="85">
        <v>561.32484</v>
      </c>
      <c r="J25" s="85">
        <v>561.32484</v>
      </c>
      <c r="K25" s="77"/>
      <c r="L25" s="85">
        <v>561.32484</v>
      </c>
      <c r="M25" s="85">
        <v>561.32484</v>
      </c>
      <c r="N25" s="78"/>
    </row>
    <row r="26" spans="1:14" ht="90">
      <c r="A26" s="35">
        <f t="shared" si="1"/>
        <v>18</v>
      </c>
      <c r="B26" s="84" t="s">
        <v>478</v>
      </c>
      <c r="C26" s="75" t="s">
        <v>449</v>
      </c>
      <c r="D26" s="88">
        <v>2015</v>
      </c>
      <c r="E26" s="75"/>
      <c r="F26" s="75"/>
      <c r="G26" s="85">
        <v>849.21998</v>
      </c>
      <c r="H26" s="77"/>
      <c r="I26" s="85">
        <v>849.21998</v>
      </c>
      <c r="J26" s="85">
        <v>849.21998</v>
      </c>
      <c r="K26" s="77"/>
      <c r="L26" s="85">
        <v>849.21998</v>
      </c>
      <c r="M26" s="85">
        <v>849.21998</v>
      </c>
      <c r="N26" s="78"/>
    </row>
    <row r="27" spans="1:14" ht="135">
      <c r="A27" s="35">
        <f t="shared" si="1"/>
        <v>19</v>
      </c>
      <c r="B27" s="84" t="s">
        <v>479</v>
      </c>
      <c r="C27" s="75" t="s">
        <v>449</v>
      </c>
      <c r="D27" s="88">
        <v>2015</v>
      </c>
      <c r="E27" s="75"/>
      <c r="F27" s="75"/>
      <c r="G27" s="85">
        <v>107.18875</v>
      </c>
      <c r="H27" s="77"/>
      <c r="I27" s="85">
        <v>107.18875</v>
      </c>
      <c r="J27" s="85">
        <v>107.18875</v>
      </c>
      <c r="K27" s="77"/>
      <c r="L27" s="85">
        <v>107.18875</v>
      </c>
      <c r="M27" s="89" t="s">
        <v>42</v>
      </c>
      <c r="N27" s="78"/>
    </row>
    <row r="28" spans="1:14" ht="135">
      <c r="A28" s="35">
        <f t="shared" si="1"/>
        <v>20</v>
      </c>
      <c r="B28" s="84" t="s">
        <v>480</v>
      </c>
      <c r="C28" s="75" t="s">
        <v>449</v>
      </c>
      <c r="D28" s="88">
        <v>2015</v>
      </c>
      <c r="E28" s="75"/>
      <c r="F28" s="75"/>
      <c r="G28" s="85">
        <v>304.38544</v>
      </c>
      <c r="H28" s="77"/>
      <c r="I28" s="85">
        <v>304.38544</v>
      </c>
      <c r="J28" s="85">
        <v>304.38544</v>
      </c>
      <c r="K28" s="77"/>
      <c r="L28" s="85">
        <v>304.38544</v>
      </c>
      <c r="M28" s="85">
        <v>304.38544</v>
      </c>
      <c r="N28" s="78"/>
    </row>
    <row r="29" spans="1:14" ht="90">
      <c r="A29" s="35">
        <f t="shared" si="1"/>
        <v>21</v>
      </c>
      <c r="B29" s="84" t="s">
        <v>481</v>
      </c>
      <c r="C29" s="75" t="s">
        <v>449</v>
      </c>
      <c r="D29" s="88">
        <v>2015</v>
      </c>
      <c r="E29" s="75"/>
      <c r="F29" s="75"/>
      <c r="G29" s="85">
        <v>338.3189</v>
      </c>
      <c r="H29" s="77"/>
      <c r="I29" s="85">
        <v>338.3189</v>
      </c>
      <c r="J29" s="85">
        <v>338.3189</v>
      </c>
      <c r="K29" s="77"/>
      <c r="L29" s="85">
        <v>338.3189</v>
      </c>
      <c r="M29" s="85">
        <v>338.3189</v>
      </c>
      <c r="N29" s="78"/>
    </row>
    <row r="30" spans="1:14" ht="105">
      <c r="A30" s="35">
        <f t="shared" si="1"/>
        <v>22</v>
      </c>
      <c r="B30" s="84" t="s">
        <v>482</v>
      </c>
      <c r="C30" s="75" t="s">
        <v>449</v>
      </c>
      <c r="D30" s="88">
        <v>2015</v>
      </c>
      <c r="E30" s="75"/>
      <c r="F30" s="75"/>
      <c r="G30" s="85">
        <v>571.70044</v>
      </c>
      <c r="H30" s="77"/>
      <c r="I30" s="85">
        <v>571.70044</v>
      </c>
      <c r="J30" s="85">
        <v>571.70044</v>
      </c>
      <c r="K30" s="77"/>
      <c r="L30" s="85">
        <v>571.70044</v>
      </c>
      <c r="M30" s="85">
        <v>571.70044</v>
      </c>
      <c r="N30" s="78"/>
    </row>
    <row r="31" spans="1:14" ht="120">
      <c r="A31" s="35">
        <f t="shared" si="1"/>
        <v>23</v>
      </c>
      <c r="B31" s="86" t="s">
        <v>452</v>
      </c>
      <c r="C31" s="75" t="s">
        <v>449</v>
      </c>
      <c r="D31" s="88">
        <v>2015</v>
      </c>
      <c r="E31" s="75"/>
      <c r="F31" s="75">
        <v>26</v>
      </c>
      <c r="G31" s="85">
        <v>42756.4338</v>
      </c>
      <c r="H31" s="77"/>
      <c r="I31" s="85">
        <v>42756.4338</v>
      </c>
      <c r="J31" s="85">
        <v>42756.4338</v>
      </c>
      <c r="K31" s="77">
        <v>26</v>
      </c>
      <c r="L31" s="85">
        <v>42756.4338</v>
      </c>
      <c r="M31" s="85">
        <v>42756.4338</v>
      </c>
      <c r="N31" s="78"/>
    </row>
    <row r="32" spans="1:14" ht="120">
      <c r="A32" s="35">
        <f t="shared" si="1"/>
        <v>24</v>
      </c>
      <c r="B32" s="84" t="s">
        <v>483</v>
      </c>
      <c r="C32" s="75" t="s">
        <v>449</v>
      </c>
      <c r="D32" s="88">
        <v>2015</v>
      </c>
      <c r="E32" s="75"/>
      <c r="F32" s="75">
        <v>16</v>
      </c>
      <c r="G32" s="85">
        <v>26435.0652</v>
      </c>
      <c r="H32" s="77"/>
      <c r="I32" s="85">
        <v>26435.0652</v>
      </c>
      <c r="J32" s="85">
        <v>26435.0652</v>
      </c>
      <c r="K32" s="77">
        <v>16</v>
      </c>
      <c r="L32" s="85">
        <v>26435.0652</v>
      </c>
      <c r="M32" s="85">
        <v>26435.0652</v>
      </c>
      <c r="N32" s="78"/>
    </row>
    <row r="33" spans="1:14" ht="105">
      <c r="A33" s="35">
        <f t="shared" si="1"/>
        <v>25</v>
      </c>
      <c r="B33" s="84" t="s">
        <v>484</v>
      </c>
      <c r="C33" s="75" t="s">
        <v>449</v>
      </c>
      <c r="D33" s="88" t="s">
        <v>485</v>
      </c>
      <c r="E33" s="75"/>
      <c r="F33" s="75"/>
      <c r="G33" s="85">
        <v>427.9646</v>
      </c>
      <c r="H33" s="77"/>
      <c r="I33" s="85">
        <v>427.9646</v>
      </c>
      <c r="J33" s="85">
        <v>427.9646</v>
      </c>
      <c r="K33" s="77"/>
      <c r="L33" s="89">
        <v>356.6372</v>
      </c>
      <c r="M33" s="89">
        <v>356.6372</v>
      </c>
      <c r="N33" s="78"/>
    </row>
    <row r="34" spans="1:14" ht="90">
      <c r="A34" s="35">
        <f t="shared" si="1"/>
        <v>26</v>
      </c>
      <c r="B34" s="84" t="s">
        <v>486</v>
      </c>
      <c r="C34" s="75" t="s">
        <v>449</v>
      </c>
      <c r="D34" s="88" t="s">
        <v>485</v>
      </c>
      <c r="E34" s="75"/>
      <c r="F34" s="75"/>
      <c r="G34" s="85">
        <v>1691.5</v>
      </c>
      <c r="H34" s="77"/>
      <c r="I34" s="85">
        <v>1115.93627</v>
      </c>
      <c r="J34" s="85">
        <v>1115.93627</v>
      </c>
      <c r="K34" s="77"/>
      <c r="L34" s="85">
        <v>1691.5</v>
      </c>
      <c r="M34" s="85">
        <v>1691.5</v>
      </c>
      <c r="N34" s="78"/>
    </row>
    <row r="35" spans="1:14" ht="75">
      <c r="A35" s="35">
        <f t="shared" si="1"/>
        <v>27</v>
      </c>
      <c r="B35" s="84" t="s">
        <v>487</v>
      </c>
      <c r="C35" s="75" t="s">
        <v>449</v>
      </c>
      <c r="D35" s="88" t="s">
        <v>485</v>
      </c>
      <c r="E35" s="75"/>
      <c r="F35" s="75"/>
      <c r="G35" s="85">
        <v>5020.19069</v>
      </c>
      <c r="H35" s="77"/>
      <c r="I35" s="85">
        <v>5020.19069</v>
      </c>
      <c r="J35" s="85">
        <v>5020.19069</v>
      </c>
      <c r="K35" s="77"/>
      <c r="L35" s="85">
        <v>5020.19069</v>
      </c>
      <c r="M35" s="85">
        <v>5020.19069</v>
      </c>
      <c r="N35" s="78"/>
    </row>
    <row r="36" spans="1:14" ht="105">
      <c r="A36" s="35">
        <f t="shared" si="1"/>
        <v>28</v>
      </c>
      <c r="B36" s="84" t="s">
        <v>488</v>
      </c>
      <c r="C36" s="75" t="s">
        <v>449</v>
      </c>
      <c r="D36" s="88" t="s">
        <v>485</v>
      </c>
      <c r="E36" s="75"/>
      <c r="F36" s="75"/>
      <c r="G36" s="85">
        <v>41.2106</v>
      </c>
      <c r="H36" s="77"/>
      <c r="I36" s="85">
        <v>41.2106</v>
      </c>
      <c r="J36" s="85">
        <v>41.2106</v>
      </c>
      <c r="K36" s="77"/>
      <c r="L36" s="85">
        <v>41.2106</v>
      </c>
      <c r="M36" s="85">
        <v>41.2106</v>
      </c>
      <c r="N36" s="78"/>
    </row>
    <row r="37" spans="1:14" ht="120">
      <c r="A37" s="35">
        <f t="shared" si="1"/>
        <v>29</v>
      </c>
      <c r="B37" s="111" t="s">
        <v>489</v>
      </c>
      <c r="C37" s="75" t="s">
        <v>449</v>
      </c>
      <c r="D37" s="88">
        <v>2016</v>
      </c>
      <c r="E37" s="75"/>
      <c r="F37" s="75"/>
      <c r="G37" s="85">
        <v>1100</v>
      </c>
      <c r="H37" s="77"/>
      <c r="I37" s="85">
        <v>1100</v>
      </c>
      <c r="J37" s="85">
        <v>1100</v>
      </c>
      <c r="K37" s="77"/>
      <c r="L37" s="85">
        <v>1100</v>
      </c>
      <c r="M37" s="85">
        <v>1100</v>
      </c>
      <c r="N37" s="78"/>
    </row>
    <row r="38" spans="1:14" ht="90">
      <c r="A38" s="35">
        <f t="shared" si="1"/>
        <v>30</v>
      </c>
      <c r="B38" s="84" t="s">
        <v>490</v>
      </c>
      <c r="C38" s="75" t="s">
        <v>449</v>
      </c>
      <c r="D38" s="88">
        <v>2016</v>
      </c>
      <c r="E38" s="75"/>
      <c r="F38" s="75"/>
      <c r="G38" s="85">
        <v>9985.78119</v>
      </c>
      <c r="H38" s="77"/>
      <c r="I38" s="85">
        <v>9985.78119</v>
      </c>
      <c r="J38" s="85">
        <v>9985.78119</v>
      </c>
      <c r="K38" s="77"/>
      <c r="L38" s="85">
        <v>9985.78119</v>
      </c>
      <c r="M38" s="85">
        <v>9985.78119</v>
      </c>
      <c r="N38" s="78"/>
    </row>
    <row r="39" spans="1:14" ht="90">
      <c r="A39" s="35">
        <f t="shared" si="1"/>
        <v>31</v>
      </c>
      <c r="B39" s="84" t="s">
        <v>491</v>
      </c>
      <c r="C39" s="75" t="s">
        <v>449</v>
      </c>
      <c r="D39" s="88">
        <v>2016</v>
      </c>
      <c r="E39" s="75"/>
      <c r="F39" s="75"/>
      <c r="G39" s="85">
        <v>349.97674</v>
      </c>
      <c r="H39" s="77"/>
      <c r="I39" s="85">
        <v>349.97674</v>
      </c>
      <c r="J39" s="85">
        <v>349.97674</v>
      </c>
      <c r="K39" s="77"/>
      <c r="L39" s="85">
        <v>349.97674</v>
      </c>
      <c r="M39" s="85">
        <v>349.97674</v>
      </c>
      <c r="N39" s="78"/>
    </row>
    <row r="40" spans="1:14" ht="90">
      <c r="A40" s="35">
        <f t="shared" si="1"/>
        <v>32</v>
      </c>
      <c r="B40" s="84" t="s">
        <v>492</v>
      </c>
      <c r="C40" s="75" t="s">
        <v>449</v>
      </c>
      <c r="D40" s="88">
        <v>2016</v>
      </c>
      <c r="E40" s="75"/>
      <c r="F40" s="75"/>
      <c r="G40" s="85">
        <v>304.46537</v>
      </c>
      <c r="H40" s="77"/>
      <c r="I40" s="85">
        <v>304.46537</v>
      </c>
      <c r="J40" s="85">
        <v>304.46537</v>
      </c>
      <c r="K40" s="77"/>
      <c r="L40" s="85">
        <v>304.46537</v>
      </c>
      <c r="M40" s="85">
        <v>304.46537</v>
      </c>
      <c r="N40" s="78"/>
    </row>
    <row r="41" spans="1:14" ht="105">
      <c r="A41" s="35">
        <f t="shared" si="1"/>
        <v>33</v>
      </c>
      <c r="B41" s="84" t="s">
        <v>493</v>
      </c>
      <c r="C41" s="75" t="s">
        <v>449</v>
      </c>
      <c r="D41" s="88">
        <v>2016</v>
      </c>
      <c r="E41" s="75"/>
      <c r="F41" s="75"/>
      <c r="G41" s="85">
        <v>149.5168</v>
      </c>
      <c r="H41" s="77"/>
      <c r="I41" s="85">
        <v>149.5168</v>
      </c>
      <c r="J41" s="85">
        <v>149.5168</v>
      </c>
      <c r="K41" s="77"/>
      <c r="L41" s="85">
        <v>149.5168</v>
      </c>
      <c r="M41" s="85">
        <v>149.5168</v>
      </c>
      <c r="N41" s="78"/>
    </row>
    <row r="42" spans="1:15" ht="90">
      <c r="A42" s="35">
        <f t="shared" si="1"/>
        <v>34</v>
      </c>
      <c r="B42" s="84" t="s">
        <v>494</v>
      </c>
      <c r="C42" s="75" t="s">
        <v>449</v>
      </c>
      <c r="D42" s="88">
        <v>2016</v>
      </c>
      <c r="E42" s="75"/>
      <c r="F42" s="75"/>
      <c r="G42" s="85">
        <v>3975.14838</v>
      </c>
      <c r="H42" s="77"/>
      <c r="I42" s="85">
        <v>3975.14838</v>
      </c>
      <c r="J42" s="85">
        <v>3975.14838</v>
      </c>
      <c r="K42" s="77"/>
      <c r="L42" s="85">
        <v>3975.14838</v>
      </c>
      <c r="M42" s="201" t="s">
        <v>43</v>
      </c>
      <c r="N42" s="78"/>
      <c r="O42" s="165"/>
    </row>
    <row r="43" spans="1:14" ht="105">
      <c r="A43" s="35">
        <f t="shared" si="1"/>
        <v>35</v>
      </c>
      <c r="B43" s="84" t="s">
        <v>495</v>
      </c>
      <c r="C43" s="75" t="s">
        <v>449</v>
      </c>
      <c r="D43" s="88">
        <v>2016</v>
      </c>
      <c r="E43" s="75"/>
      <c r="F43" s="75"/>
      <c r="G43" s="85">
        <v>298.44826</v>
      </c>
      <c r="H43" s="77"/>
      <c r="I43" s="85">
        <v>298.44826</v>
      </c>
      <c r="J43" s="85">
        <v>298.44826</v>
      </c>
      <c r="K43" s="77"/>
      <c r="L43" s="85">
        <v>298.44826</v>
      </c>
      <c r="M43" s="85">
        <v>298.44826</v>
      </c>
      <c r="N43" s="78"/>
    </row>
    <row r="44" spans="1:14" ht="120">
      <c r="A44" s="35">
        <f t="shared" si="1"/>
        <v>36</v>
      </c>
      <c r="B44" s="84" t="s">
        <v>496</v>
      </c>
      <c r="C44" s="75" t="s">
        <v>449</v>
      </c>
      <c r="D44" s="88">
        <v>2016</v>
      </c>
      <c r="E44" s="75"/>
      <c r="F44" s="75"/>
      <c r="G44" s="85">
        <v>97.33445</v>
      </c>
      <c r="H44" s="77"/>
      <c r="I44" s="85">
        <v>97.33445</v>
      </c>
      <c r="J44" s="85">
        <v>97.33445</v>
      </c>
      <c r="K44" s="77"/>
      <c r="L44" s="85">
        <v>97.33445</v>
      </c>
      <c r="M44" s="85">
        <v>97.33445</v>
      </c>
      <c r="N44" s="78"/>
    </row>
    <row r="45" spans="1:14" ht="75">
      <c r="A45" s="35">
        <f t="shared" si="1"/>
        <v>37</v>
      </c>
      <c r="B45" s="84" t="s">
        <v>497</v>
      </c>
      <c r="C45" s="75" t="s">
        <v>449</v>
      </c>
      <c r="D45" s="88">
        <v>2016</v>
      </c>
      <c r="E45" s="75"/>
      <c r="F45" s="75"/>
      <c r="G45" s="85">
        <v>148.68417</v>
      </c>
      <c r="H45" s="77"/>
      <c r="I45" s="85">
        <v>148.68417</v>
      </c>
      <c r="J45" s="85">
        <v>148.68417</v>
      </c>
      <c r="K45" s="77"/>
      <c r="L45" s="85">
        <v>148.68417</v>
      </c>
      <c r="M45" s="85">
        <v>148.68417</v>
      </c>
      <c r="N45" s="78"/>
    </row>
    <row r="46" spans="1:14" ht="120">
      <c r="A46" s="35">
        <f t="shared" si="1"/>
        <v>38</v>
      </c>
      <c r="B46" s="84" t="s">
        <v>498</v>
      </c>
      <c r="C46" s="75" t="s">
        <v>449</v>
      </c>
      <c r="D46" s="88">
        <v>2016</v>
      </c>
      <c r="E46" s="75"/>
      <c r="F46" s="75"/>
      <c r="G46" s="85">
        <v>56.93734</v>
      </c>
      <c r="H46" s="77"/>
      <c r="I46" s="85">
        <v>56.93734</v>
      </c>
      <c r="J46" s="85">
        <v>56.93734</v>
      </c>
      <c r="K46" s="77"/>
      <c r="L46" s="85">
        <v>56.93734</v>
      </c>
      <c r="M46" s="85">
        <v>56.93734</v>
      </c>
      <c r="N46" s="78"/>
    </row>
    <row r="47" spans="1:14" ht="150">
      <c r="A47" s="35">
        <f t="shared" si="1"/>
        <v>39</v>
      </c>
      <c r="B47" s="84" t="s">
        <v>499</v>
      </c>
      <c r="C47" s="75" t="s">
        <v>449</v>
      </c>
      <c r="D47" s="88">
        <v>2016</v>
      </c>
      <c r="E47" s="75"/>
      <c r="F47" s="75"/>
      <c r="G47" s="85">
        <v>2748.15685</v>
      </c>
      <c r="H47" s="77"/>
      <c r="I47" s="85">
        <v>2748.15685</v>
      </c>
      <c r="J47" s="85">
        <v>2748.15685</v>
      </c>
      <c r="K47" s="77"/>
      <c r="L47" s="85">
        <v>2748.15685</v>
      </c>
      <c r="M47" s="85">
        <v>2748.15685</v>
      </c>
      <c r="N47" s="78"/>
    </row>
    <row r="48" spans="1:14" ht="90">
      <c r="A48" s="35">
        <f t="shared" si="1"/>
        <v>40</v>
      </c>
      <c r="B48" s="84" t="s">
        <v>500</v>
      </c>
      <c r="C48" s="75" t="s">
        <v>449</v>
      </c>
      <c r="D48" s="88">
        <v>2016</v>
      </c>
      <c r="E48" s="75"/>
      <c r="F48" s="75"/>
      <c r="G48" s="85">
        <v>114.20842</v>
      </c>
      <c r="H48" s="77"/>
      <c r="I48" s="85">
        <v>114.20842</v>
      </c>
      <c r="J48" s="85">
        <v>114.20842</v>
      </c>
      <c r="K48" s="77"/>
      <c r="L48" s="85">
        <v>114.20842</v>
      </c>
      <c r="M48" s="85">
        <v>114.20842</v>
      </c>
      <c r="N48" s="78"/>
    </row>
    <row r="49" spans="1:14" ht="90">
      <c r="A49" s="35">
        <f t="shared" si="1"/>
        <v>41</v>
      </c>
      <c r="B49" s="84" t="s">
        <v>501</v>
      </c>
      <c r="C49" s="75" t="s">
        <v>449</v>
      </c>
      <c r="D49" s="88">
        <v>2016</v>
      </c>
      <c r="E49" s="75"/>
      <c r="F49" s="75"/>
      <c r="G49" s="85">
        <v>497.503</v>
      </c>
      <c r="H49" s="77"/>
      <c r="I49" s="85">
        <v>497.503</v>
      </c>
      <c r="J49" s="85">
        <v>497.503</v>
      </c>
      <c r="K49" s="77"/>
      <c r="L49" s="85">
        <v>497.503</v>
      </c>
      <c r="M49" s="85">
        <v>497.503</v>
      </c>
      <c r="N49" s="78"/>
    </row>
    <row r="50" spans="1:14" ht="90">
      <c r="A50" s="35">
        <f t="shared" si="1"/>
        <v>42</v>
      </c>
      <c r="B50" s="84" t="s">
        <v>502</v>
      </c>
      <c r="C50" s="75" t="s">
        <v>449</v>
      </c>
      <c r="D50" s="88">
        <v>2016</v>
      </c>
      <c r="E50" s="75"/>
      <c r="F50" s="75"/>
      <c r="G50" s="85">
        <v>94.06761</v>
      </c>
      <c r="H50" s="77"/>
      <c r="I50" s="85">
        <v>94.06761</v>
      </c>
      <c r="J50" s="85">
        <v>94.06761</v>
      </c>
      <c r="K50" s="77"/>
      <c r="L50" s="85">
        <v>94.06761</v>
      </c>
      <c r="M50" s="85">
        <v>94.06761</v>
      </c>
      <c r="N50" s="78"/>
    </row>
    <row r="51" spans="1:14" ht="120">
      <c r="A51" s="35">
        <f t="shared" si="1"/>
        <v>43</v>
      </c>
      <c r="B51" s="84" t="s">
        <v>503</v>
      </c>
      <c r="C51" s="75" t="s">
        <v>449</v>
      </c>
      <c r="D51" s="88">
        <v>2016</v>
      </c>
      <c r="E51" s="75"/>
      <c r="F51" s="75"/>
      <c r="G51" s="85">
        <v>133.5</v>
      </c>
      <c r="H51" s="77"/>
      <c r="I51" s="85">
        <v>133.5</v>
      </c>
      <c r="J51" s="85">
        <v>133.5</v>
      </c>
      <c r="K51" s="77"/>
      <c r="L51" s="85">
        <v>133.5</v>
      </c>
      <c r="M51" s="85">
        <v>133.5</v>
      </c>
      <c r="N51" s="78"/>
    </row>
    <row r="52" spans="1:14" ht="105">
      <c r="A52" s="35">
        <f t="shared" si="1"/>
        <v>44</v>
      </c>
      <c r="B52" s="84" t="s">
        <v>504</v>
      </c>
      <c r="C52" s="75" t="s">
        <v>449</v>
      </c>
      <c r="D52" s="88">
        <v>2016</v>
      </c>
      <c r="E52" s="75"/>
      <c r="F52" s="75"/>
      <c r="G52" s="85">
        <v>167.5916</v>
      </c>
      <c r="H52" s="77"/>
      <c r="I52" s="85">
        <v>167.5916</v>
      </c>
      <c r="J52" s="85">
        <v>167.5916</v>
      </c>
      <c r="K52" s="77"/>
      <c r="L52" s="85">
        <v>167.5916</v>
      </c>
      <c r="M52" s="85">
        <v>167.5916</v>
      </c>
      <c r="N52" s="78"/>
    </row>
    <row r="53" spans="1:14" ht="105">
      <c r="A53" s="35">
        <f t="shared" si="1"/>
        <v>45</v>
      </c>
      <c r="B53" s="84" t="s">
        <v>505</v>
      </c>
      <c r="C53" s="75" t="s">
        <v>449</v>
      </c>
      <c r="D53" s="88">
        <v>2016</v>
      </c>
      <c r="E53" s="75"/>
      <c r="F53" s="75"/>
      <c r="G53" s="85">
        <v>125.69594</v>
      </c>
      <c r="H53" s="77"/>
      <c r="I53" s="85">
        <v>125.69594</v>
      </c>
      <c r="J53" s="85">
        <v>125.69594</v>
      </c>
      <c r="K53" s="77"/>
      <c r="L53" s="85">
        <v>125.69594</v>
      </c>
      <c r="M53" s="85">
        <v>125.69594</v>
      </c>
      <c r="N53" s="78"/>
    </row>
    <row r="54" spans="1:14" ht="150">
      <c r="A54" s="35">
        <f t="shared" si="1"/>
        <v>46</v>
      </c>
      <c r="B54" s="84" t="s">
        <v>506</v>
      </c>
      <c r="C54" s="75" t="s">
        <v>449</v>
      </c>
      <c r="D54" s="88">
        <v>2016</v>
      </c>
      <c r="E54" s="75"/>
      <c r="F54" s="75"/>
      <c r="G54" s="85">
        <v>145.54082</v>
      </c>
      <c r="H54" s="77"/>
      <c r="I54" s="85">
        <v>145.54082</v>
      </c>
      <c r="J54" s="85">
        <v>145.54082</v>
      </c>
      <c r="K54" s="77"/>
      <c r="L54" s="85">
        <v>145.54082</v>
      </c>
      <c r="M54" s="85">
        <v>145.54082</v>
      </c>
      <c r="N54" s="78"/>
    </row>
    <row r="55" spans="1:14" ht="90">
      <c r="A55" s="35">
        <f t="shared" si="1"/>
        <v>47</v>
      </c>
      <c r="B55" s="84" t="s">
        <v>507</v>
      </c>
      <c r="C55" s="75" t="s">
        <v>449</v>
      </c>
      <c r="D55" s="88">
        <v>2016</v>
      </c>
      <c r="E55" s="75"/>
      <c r="F55" s="75"/>
      <c r="G55" s="85">
        <v>130.64823</v>
      </c>
      <c r="H55" s="77"/>
      <c r="I55" s="85">
        <v>130.64823</v>
      </c>
      <c r="J55" s="85">
        <v>130.64823</v>
      </c>
      <c r="K55" s="77"/>
      <c r="L55" s="85">
        <v>130.64823</v>
      </c>
      <c r="M55" s="85">
        <v>130.64823</v>
      </c>
      <c r="N55" s="78"/>
    </row>
    <row r="56" spans="1:14" ht="105">
      <c r="A56" s="35">
        <f t="shared" si="1"/>
        <v>48</v>
      </c>
      <c r="B56" s="84" t="s">
        <v>508</v>
      </c>
      <c r="C56" s="75" t="s">
        <v>449</v>
      </c>
      <c r="D56" s="88">
        <v>2016</v>
      </c>
      <c r="E56" s="75"/>
      <c r="F56" s="75"/>
      <c r="G56" s="85">
        <v>3500</v>
      </c>
      <c r="H56" s="77"/>
      <c r="I56" s="85">
        <v>3500</v>
      </c>
      <c r="J56" s="85">
        <v>3500</v>
      </c>
      <c r="K56" s="77"/>
      <c r="L56" s="85">
        <v>3500</v>
      </c>
      <c r="M56" s="89" t="s">
        <v>42</v>
      </c>
      <c r="N56" s="78"/>
    </row>
    <row r="57" spans="1:14" ht="105">
      <c r="A57" s="35">
        <f t="shared" si="1"/>
        <v>49</v>
      </c>
      <c r="B57" s="84" t="s">
        <v>504</v>
      </c>
      <c r="C57" s="75" t="s">
        <v>449</v>
      </c>
      <c r="D57" s="88">
        <v>2016</v>
      </c>
      <c r="E57" s="75"/>
      <c r="F57" s="75"/>
      <c r="G57" s="85">
        <v>315.24988</v>
      </c>
      <c r="H57" s="77"/>
      <c r="I57" s="85">
        <v>315.24988</v>
      </c>
      <c r="J57" s="85">
        <v>315.24988</v>
      </c>
      <c r="K57" s="77"/>
      <c r="L57" s="85">
        <v>315.24988</v>
      </c>
      <c r="M57" s="85">
        <v>315.24988</v>
      </c>
      <c r="N57" s="78"/>
    </row>
    <row r="58" spans="1:14" s="91" customFormat="1" ht="111" customHeight="1">
      <c r="A58" s="87">
        <v>50</v>
      </c>
      <c r="B58" s="202" t="s">
        <v>99</v>
      </c>
      <c r="C58" s="88" t="s">
        <v>449</v>
      </c>
      <c r="D58" s="88">
        <v>2016</v>
      </c>
      <c r="E58" s="88"/>
      <c r="F58" s="88"/>
      <c r="G58" s="203">
        <v>397.95</v>
      </c>
      <c r="H58" s="82"/>
      <c r="I58" s="89"/>
      <c r="J58" s="203">
        <v>397.95</v>
      </c>
      <c r="K58" s="82"/>
      <c r="L58" s="204">
        <v>397.95</v>
      </c>
      <c r="M58" s="205">
        <v>397.95</v>
      </c>
      <c r="N58" s="90"/>
    </row>
    <row r="59" spans="1:14" ht="105">
      <c r="A59" s="35">
        <v>51</v>
      </c>
      <c r="B59" s="84" t="s">
        <v>509</v>
      </c>
      <c r="C59" s="75" t="s">
        <v>449</v>
      </c>
      <c r="D59" s="88">
        <v>2016</v>
      </c>
      <c r="E59" s="75"/>
      <c r="F59" s="75"/>
      <c r="G59" s="85">
        <v>2324.849</v>
      </c>
      <c r="H59" s="77"/>
      <c r="I59" s="85">
        <v>2324.849</v>
      </c>
      <c r="J59" s="85">
        <v>2324.849</v>
      </c>
      <c r="K59" s="77"/>
      <c r="L59" s="85">
        <v>2324.849</v>
      </c>
      <c r="M59" s="85">
        <v>2324.849</v>
      </c>
      <c r="N59" s="78"/>
    </row>
    <row r="60" spans="1:14" ht="105">
      <c r="A60" s="35">
        <f t="shared" si="1"/>
        <v>52</v>
      </c>
      <c r="B60" s="84" t="s">
        <v>510</v>
      </c>
      <c r="C60" s="75" t="s">
        <v>449</v>
      </c>
      <c r="D60" s="88">
        <v>2016</v>
      </c>
      <c r="E60" s="75"/>
      <c r="F60" s="75"/>
      <c r="G60" s="85">
        <v>1312.23</v>
      </c>
      <c r="H60" s="77"/>
      <c r="I60" s="85">
        <v>1312.23</v>
      </c>
      <c r="J60" s="85">
        <v>1312.23</v>
      </c>
      <c r="K60" s="77"/>
      <c r="L60" s="85">
        <v>1312.23</v>
      </c>
      <c r="M60" s="85">
        <v>1312.23</v>
      </c>
      <c r="N60" s="78"/>
    </row>
    <row r="61" spans="1:14" ht="105.75" customHeight="1">
      <c r="A61" s="35">
        <f t="shared" si="1"/>
        <v>53</v>
      </c>
      <c r="B61" s="84" t="s">
        <v>100</v>
      </c>
      <c r="C61" s="75" t="s">
        <v>449</v>
      </c>
      <c r="D61" s="88">
        <v>2016</v>
      </c>
      <c r="E61" s="75"/>
      <c r="F61" s="75"/>
      <c r="G61" s="85">
        <v>1399.5707</v>
      </c>
      <c r="H61" s="77"/>
      <c r="I61" s="85">
        <v>1399.5707</v>
      </c>
      <c r="J61" s="85">
        <v>1399.5707</v>
      </c>
      <c r="K61" s="77"/>
      <c r="L61" s="85">
        <v>1399.5707</v>
      </c>
      <c r="M61" s="89" t="s">
        <v>42</v>
      </c>
      <c r="N61" s="78"/>
    </row>
    <row r="62" spans="1:14" ht="80.25" customHeight="1">
      <c r="A62" s="35">
        <f t="shared" si="1"/>
        <v>54</v>
      </c>
      <c r="B62" s="84" t="s">
        <v>12</v>
      </c>
      <c r="C62" s="75" t="s">
        <v>449</v>
      </c>
      <c r="D62" s="88">
        <v>2016</v>
      </c>
      <c r="E62" s="75"/>
      <c r="F62" s="75"/>
      <c r="G62" s="85">
        <v>136.87484</v>
      </c>
      <c r="H62" s="77"/>
      <c r="I62" s="85">
        <v>136.87484</v>
      </c>
      <c r="J62" s="85">
        <v>136.87484</v>
      </c>
      <c r="K62" s="77"/>
      <c r="L62" s="85">
        <v>136.87484</v>
      </c>
      <c r="M62" s="85">
        <v>136.87484</v>
      </c>
      <c r="N62" s="78"/>
    </row>
    <row r="63" spans="1:14" ht="92.25" customHeight="1">
      <c r="A63" s="35">
        <f t="shared" si="1"/>
        <v>55</v>
      </c>
      <c r="B63" s="84" t="s">
        <v>13</v>
      </c>
      <c r="C63" s="75" t="s">
        <v>449</v>
      </c>
      <c r="D63" s="88">
        <v>2016</v>
      </c>
      <c r="E63" s="75"/>
      <c r="F63" s="75"/>
      <c r="G63" s="85">
        <v>147.35</v>
      </c>
      <c r="H63" s="77"/>
      <c r="I63" s="85">
        <v>147.35</v>
      </c>
      <c r="J63" s="85">
        <v>147.35</v>
      </c>
      <c r="K63" s="77"/>
      <c r="L63" s="85">
        <v>147.35</v>
      </c>
      <c r="M63" s="85"/>
      <c r="N63" s="78"/>
    </row>
    <row r="64" spans="1:14" ht="120">
      <c r="A64" s="35">
        <f t="shared" si="1"/>
        <v>56</v>
      </c>
      <c r="B64" s="84" t="s">
        <v>0</v>
      </c>
      <c r="C64" s="75" t="s">
        <v>449</v>
      </c>
      <c r="D64" s="88">
        <v>2016</v>
      </c>
      <c r="E64" s="75"/>
      <c r="F64" s="75"/>
      <c r="G64" s="85">
        <v>11500</v>
      </c>
      <c r="H64" s="77"/>
      <c r="I64" s="85">
        <v>11500</v>
      </c>
      <c r="J64" s="85">
        <v>11500</v>
      </c>
      <c r="K64" s="77"/>
      <c r="L64" s="85">
        <v>11500</v>
      </c>
      <c r="M64" s="85">
        <v>11500</v>
      </c>
      <c r="N64" s="78"/>
    </row>
    <row r="65" spans="1:14" ht="90" customHeight="1">
      <c r="A65" s="35">
        <f t="shared" si="1"/>
        <v>57</v>
      </c>
      <c r="B65" s="84" t="s">
        <v>14</v>
      </c>
      <c r="C65" s="75" t="s">
        <v>449</v>
      </c>
      <c r="D65" s="88">
        <v>2016</v>
      </c>
      <c r="E65" s="75"/>
      <c r="F65" s="75"/>
      <c r="G65" s="85">
        <v>505.6</v>
      </c>
      <c r="H65" s="77"/>
      <c r="I65" s="85">
        <v>505.6</v>
      </c>
      <c r="J65" s="85">
        <v>505.6</v>
      </c>
      <c r="K65" s="77"/>
      <c r="L65" s="85">
        <v>505.6</v>
      </c>
      <c r="M65" s="89"/>
      <c r="N65" s="78"/>
    </row>
    <row r="66" spans="1:14" ht="105">
      <c r="A66" s="35">
        <f t="shared" si="1"/>
        <v>58</v>
      </c>
      <c r="B66" s="84" t="s">
        <v>1</v>
      </c>
      <c r="C66" s="75" t="s">
        <v>449</v>
      </c>
      <c r="D66" s="88">
        <v>2016</v>
      </c>
      <c r="E66" s="75"/>
      <c r="F66" s="75"/>
      <c r="G66" s="112">
        <v>200.88592</v>
      </c>
      <c r="H66" s="77"/>
      <c r="I66" s="112">
        <v>200.88592</v>
      </c>
      <c r="J66" s="112">
        <v>200.88592</v>
      </c>
      <c r="K66" s="77"/>
      <c r="L66" s="112">
        <v>200.88592</v>
      </c>
      <c r="M66" s="112">
        <v>200.88592</v>
      </c>
      <c r="N66" s="78"/>
    </row>
    <row r="67" spans="1:14" ht="103.5" customHeight="1">
      <c r="A67" s="35">
        <f t="shared" si="1"/>
        <v>59</v>
      </c>
      <c r="B67" s="86" t="s">
        <v>15</v>
      </c>
      <c r="C67" s="75" t="s">
        <v>449</v>
      </c>
      <c r="D67" s="88">
        <v>2016</v>
      </c>
      <c r="E67" s="75"/>
      <c r="F67" s="75"/>
      <c r="G67" s="120">
        <v>204.72491</v>
      </c>
      <c r="H67" s="77"/>
      <c r="I67" s="120">
        <v>204.72491</v>
      </c>
      <c r="J67" s="120">
        <v>204.72491</v>
      </c>
      <c r="K67" s="77"/>
      <c r="L67" s="120">
        <v>204.72491</v>
      </c>
      <c r="M67" s="120">
        <v>204.72491</v>
      </c>
      <c r="N67" s="78"/>
    </row>
    <row r="68" spans="1:14" ht="87" customHeight="1">
      <c r="A68" s="35">
        <f t="shared" si="1"/>
        <v>60</v>
      </c>
      <c r="B68" s="86" t="s">
        <v>16</v>
      </c>
      <c r="C68" s="75" t="s">
        <v>449</v>
      </c>
      <c r="D68" s="88">
        <v>2016</v>
      </c>
      <c r="E68" s="75"/>
      <c r="F68" s="75"/>
      <c r="G68" s="120">
        <v>142.61666</v>
      </c>
      <c r="H68" s="77"/>
      <c r="I68" s="120">
        <v>142.61666</v>
      </c>
      <c r="J68" s="120">
        <v>142.61666</v>
      </c>
      <c r="K68" s="77"/>
      <c r="L68" s="120">
        <v>142.61666</v>
      </c>
      <c r="M68" s="120"/>
      <c r="N68" s="78"/>
    </row>
    <row r="69" spans="1:14" ht="105" customHeight="1">
      <c r="A69" s="35">
        <f t="shared" si="1"/>
        <v>61</v>
      </c>
      <c r="B69" s="86" t="s">
        <v>17</v>
      </c>
      <c r="C69" s="75" t="s">
        <v>449</v>
      </c>
      <c r="D69" s="88">
        <v>2016</v>
      </c>
      <c r="E69" s="75"/>
      <c r="F69" s="75"/>
      <c r="G69" s="120">
        <v>158</v>
      </c>
      <c r="H69" s="77"/>
      <c r="I69" s="120">
        <v>158</v>
      </c>
      <c r="J69" s="120">
        <v>158</v>
      </c>
      <c r="K69" s="77"/>
      <c r="L69" s="120">
        <v>158</v>
      </c>
      <c r="M69" s="120">
        <v>158</v>
      </c>
      <c r="N69" s="78"/>
    </row>
    <row r="70" spans="1:14" ht="102.75" customHeight="1">
      <c r="A70" s="35">
        <f t="shared" si="1"/>
        <v>62</v>
      </c>
      <c r="B70" s="86" t="s">
        <v>18</v>
      </c>
      <c r="C70" s="75" t="s">
        <v>449</v>
      </c>
      <c r="D70" s="88">
        <v>2016</v>
      </c>
      <c r="E70" s="75"/>
      <c r="F70" s="75"/>
      <c r="G70" s="120">
        <v>519.62328</v>
      </c>
      <c r="H70" s="77"/>
      <c r="I70" s="120">
        <v>519.62328</v>
      </c>
      <c r="J70" s="120">
        <v>519.62328</v>
      </c>
      <c r="K70" s="77"/>
      <c r="L70" s="120">
        <v>519.62328</v>
      </c>
      <c r="M70" s="120">
        <v>519.62328</v>
      </c>
      <c r="N70" s="78"/>
    </row>
    <row r="71" spans="1:14" ht="102.75" customHeight="1">
      <c r="A71" s="35">
        <f t="shared" si="1"/>
        <v>63</v>
      </c>
      <c r="B71" s="86" t="s">
        <v>19</v>
      </c>
      <c r="C71" s="75" t="s">
        <v>449</v>
      </c>
      <c r="D71" s="88">
        <v>2016</v>
      </c>
      <c r="E71" s="75"/>
      <c r="F71" s="75"/>
      <c r="G71" s="120">
        <v>280</v>
      </c>
      <c r="H71" s="77"/>
      <c r="I71" s="120">
        <v>280</v>
      </c>
      <c r="J71" s="120">
        <v>280</v>
      </c>
      <c r="K71" s="77"/>
      <c r="L71" s="120">
        <v>280</v>
      </c>
      <c r="M71" s="120"/>
      <c r="N71" s="78"/>
    </row>
    <row r="72" spans="1:14" ht="102.75" customHeight="1">
      <c r="A72" s="35">
        <f t="shared" si="1"/>
        <v>64</v>
      </c>
      <c r="B72" s="86" t="s">
        <v>20</v>
      </c>
      <c r="C72" s="75" t="s">
        <v>449</v>
      </c>
      <c r="D72" s="88">
        <v>2016</v>
      </c>
      <c r="E72" s="75"/>
      <c r="F72" s="75"/>
      <c r="G72" s="120">
        <v>544.35456</v>
      </c>
      <c r="H72" s="77"/>
      <c r="I72" s="120">
        <v>544.35456</v>
      </c>
      <c r="J72" s="120">
        <v>544.35456</v>
      </c>
      <c r="K72" s="77"/>
      <c r="L72" s="120">
        <v>544.35456</v>
      </c>
      <c r="M72" s="120">
        <v>544.35456</v>
      </c>
      <c r="N72" s="78"/>
    </row>
    <row r="73" spans="1:14" ht="117.75" customHeight="1">
      <c r="A73" s="35">
        <f t="shared" si="1"/>
        <v>65</v>
      </c>
      <c r="B73" s="86" t="s">
        <v>21</v>
      </c>
      <c r="C73" s="75" t="s">
        <v>449</v>
      </c>
      <c r="D73" s="88">
        <v>2016</v>
      </c>
      <c r="E73" s="75"/>
      <c r="F73" s="75"/>
      <c r="G73" s="120">
        <v>118.5</v>
      </c>
      <c r="H73" s="77"/>
      <c r="I73" s="120">
        <v>118.5</v>
      </c>
      <c r="J73" s="120">
        <v>118.5</v>
      </c>
      <c r="K73" s="77"/>
      <c r="L73" s="120">
        <v>111.5</v>
      </c>
      <c r="M73" s="120">
        <v>111.5</v>
      </c>
      <c r="N73" s="78"/>
    </row>
    <row r="74" spans="1:14" ht="102.75" customHeight="1">
      <c r="A74" s="35">
        <f t="shared" si="1"/>
        <v>66</v>
      </c>
      <c r="B74" s="86" t="s">
        <v>22</v>
      </c>
      <c r="C74" s="75" t="s">
        <v>449</v>
      </c>
      <c r="D74" s="88">
        <v>2016</v>
      </c>
      <c r="E74" s="75"/>
      <c r="F74" s="75"/>
      <c r="G74" s="120">
        <v>907.41015</v>
      </c>
      <c r="H74" s="77"/>
      <c r="I74" s="120">
        <v>907.41015</v>
      </c>
      <c r="J74" s="120">
        <v>907.41015</v>
      </c>
      <c r="K74" s="77"/>
      <c r="L74" s="120">
        <v>482.03263</v>
      </c>
      <c r="M74" s="120">
        <v>482.03263</v>
      </c>
      <c r="N74" s="78"/>
    </row>
    <row r="75" spans="1:14" ht="102.75" customHeight="1">
      <c r="A75" s="35">
        <f t="shared" si="1"/>
        <v>67</v>
      </c>
      <c r="B75" s="86" t="s">
        <v>23</v>
      </c>
      <c r="C75" s="75" t="s">
        <v>449</v>
      </c>
      <c r="D75" s="88">
        <v>2016</v>
      </c>
      <c r="E75" s="75"/>
      <c r="F75" s="75"/>
      <c r="G75" s="120">
        <v>858.20939</v>
      </c>
      <c r="H75" s="77"/>
      <c r="I75" s="120">
        <v>858.20939</v>
      </c>
      <c r="J75" s="120">
        <v>858.20939</v>
      </c>
      <c r="K75" s="77"/>
      <c r="L75" s="120">
        <v>858.20939</v>
      </c>
      <c r="M75" s="120">
        <v>858.20939</v>
      </c>
      <c r="N75" s="78"/>
    </row>
    <row r="76" spans="1:14" ht="102.75" customHeight="1">
      <c r="A76" s="35">
        <f t="shared" si="1"/>
        <v>68</v>
      </c>
      <c r="B76" s="86" t="s">
        <v>24</v>
      </c>
      <c r="C76" s="75" t="s">
        <v>449</v>
      </c>
      <c r="D76" s="88">
        <v>2016</v>
      </c>
      <c r="E76" s="75"/>
      <c r="F76" s="75"/>
      <c r="G76" s="120">
        <v>1504.75004</v>
      </c>
      <c r="H76" s="77"/>
      <c r="I76" s="120">
        <v>1504.75004</v>
      </c>
      <c r="J76" s="120">
        <v>1504.75004</v>
      </c>
      <c r="K76" s="77"/>
      <c r="L76" s="120">
        <v>1504.75004</v>
      </c>
      <c r="M76" s="120">
        <v>1504.75004</v>
      </c>
      <c r="N76" s="78"/>
    </row>
    <row r="77" spans="1:15" ht="102.75" customHeight="1">
      <c r="A77" s="35">
        <f t="shared" si="1"/>
        <v>69</v>
      </c>
      <c r="B77" s="86" t="s">
        <v>25</v>
      </c>
      <c r="C77" s="75" t="s">
        <v>449</v>
      </c>
      <c r="D77" s="88">
        <v>2016</v>
      </c>
      <c r="E77" s="75"/>
      <c r="F77" s="75"/>
      <c r="G77" s="120">
        <v>592.05684</v>
      </c>
      <c r="H77" s="77"/>
      <c r="I77" s="120">
        <v>592.05684</v>
      </c>
      <c r="J77" s="120">
        <v>592.05684</v>
      </c>
      <c r="K77" s="77"/>
      <c r="L77" s="120">
        <v>592.05684</v>
      </c>
      <c r="M77" s="120" t="s">
        <v>42</v>
      </c>
      <c r="N77" s="78"/>
      <c r="O77" s="38" t="s">
        <v>42</v>
      </c>
    </row>
    <row r="78" spans="1:14" s="91" customFormat="1" ht="102.75" customHeight="1">
      <c r="A78" s="87">
        <f t="shared" si="1"/>
        <v>70</v>
      </c>
      <c r="B78" s="86" t="s">
        <v>26</v>
      </c>
      <c r="C78" s="88" t="s">
        <v>449</v>
      </c>
      <c r="D78" s="88">
        <v>2016</v>
      </c>
      <c r="E78" s="88"/>
      <c r="F78" s="88"/>
      <c r="G78" s="120">
        <v>82.00403</v>
      </c>
      <c r="H78" s="82"/>
      <c r="I78" s="120">
        <v>82.00403</v>
      </c>
      <c r="J78" s="120">
        <v>82.00403</v>
      </c>
      <c r="K78" s="82"/>
      <c r="L78" s="120">
        <v>9.2</v>
      </c>
      <c r="M78" s="120">
        <v>9.2</v>
      </c>
      <c r="N78" s="90"/>
    </row>
    <row r="79" spans="1:14" ht="102.75" customHeight="1">
      <c r="A79" s="35">
        <f t="shared" si="1"/>
        <v>71</v>
      </c>
      <c r="B79" s="86" t="s">
        <v>27</v>
      </c>
      <c r="C79" s="75" t="s">
        <v>449</v>
      </c>
      <c r="D79" s="88">
        <v>2016</v>
      </c>
      <c r="E79" s="75"/>
      <c r="F79" s="75"/>
      <c r="G79" s="120">
        <v>2664.21</v>
      </c>
      <c r="H79" s="77"/>
      <c r="I79" s="120"/>
      <c r="J79" s="120">
        <v>2664.21</v>
      </c>
      <c r="K79" s="77"/>
      <c r="L79" s="120">
        <v>2664.21</v>
      </c>
      <c r="M79" s="120">
        <v>2664.21</v>
      </c>
      <c r="N79" s="78"/>
    </row>
    <row r="80" spans="1:14" ht="102.75" customHeight="1">
      <c r="A80" s="35">
        <f t="shared" si="1"/>
        <v>72</v>
      </c>
      <c r="B80" s="86" t="s">
        <v>28</v>
      </c>
      <c r="C80" s="75" t="s">
        <v>449</v>
      </c>
      <c r="D80" s="88">
        <v>2016</v>
      </c>
      <c r="E80" s="75"/>
      <c r="F80" s="75"/>
      <c r="G80" s="120">
        <v>1961.7</v>
      </c>
      <c r="H80" s="77"/>
      <c r="I80" s="120"/>
      <c r="J80" s="120">
        <v>1961.7</v>
      </c>
      <c r="K80" s="77"/>
      <c r="L80" s="120">
        <v>1961.7</v>
      </c>
      <c r="M80" s="120">
        <v>1961.7</v>
      </c>
      <c r="N80" s="78"/>
    </row>
    <row r="81" spans="1:14" ht="102.75" customHeight="1">
      <c r="A81" s="35">
        <f aca="true" t="shared" si="2" ref="A81:A94">A80+1</f>
        <v>73</v>
      </c>
      <c r="B81" s="86" t="s">
        <v>29</v>
      </c>
      <c r="C81" s="75" t="s">
        <v>449</v>
      </c>
      <c r="D81" s="88">
        <v>2016</v>
      </c>
      <c r="E81" s="75"/>
      <c r="F81" s="75"/>
      <c r="G81" s="120">
        <v>1628.33939</v>
      </c>
      <c r="H81" s="77"/>
      <c r="I81" s="120"/>
      <c r="J81" s="120">
        <v>1628.33939</v>
      </c>
      <c r="K81" s="77"/>
      <c r="L81" s="120">
        <v>1628.33939</v>
      </c>
      <c r="M81" s="120" t="s">
        <v>42</v>
      </c>
      <c r="N81" s="78"/>
    </row>
    <row r="82" spans="1:14" ht="102.75" customHeight="1">
      <c r="A82" s="35">
        <f t="shared" si="2"/>
        <v>74</v>
      </c>
      <c r="B82" s="86" t="s">
        <v>30</v>
      </c>
      <c r="C82" s="75" t="s">
        <v>449</v>
      </c>
      <c r="D82" s="88">
        <v>2016</v>
      </c>
      <c r="E82" s="75"/>
      <c r="F82" s="75"/>
      <c r="G82" s="120">
        <v>1455.96061</v>
      </c>
      <c r="H82" s="77"/>
      <c r="I82" s="120"/>
      <c r="J82" s="120">
        <v>1455.96061</v>
      </c>
      <c r="K82" s="77"/>
      <c r="L82" s="120">
        <v>1455.96061</v>
      </c>
      <c r="M82" s="120" t="s">
        <v>42</v>
      </c>
      <c r="N82" s="78"/>
    </row>
    <row r="83" spans="1:14" ht="102.75" customHeight="1">
      <c r="A83" s="35">
        <f t="shared" si="2"/>
        <v>75</v>
      </c>
      <c r="B83" s="86" t="s">
        <v>31</v>
      </c>
      <c r="C83" s="75" t="s">
        <v>32</v>
      </c>
      <c r="D83" s="88">
        <v>2016</v>
      </c>
      <c r="E83" s="75"/>
      <c r="F83" s="75"/>
      <c r="G83" s="120">
        <v>52.297</v>
      </c>
      <c r="H83" s="77"/>
      <c r="I83" s="120"/>
      <c r="J83" s="120">
        <v>52.297</v>
      </c>
      <c r="K83" s="77"/>
      <c r="L83" s="120">
        <v>52.297</v>
      </c>
      <c r="M83" s="120" t="s">
        <v>42</v>
      </c>
      <c r="N83" s="78"/>
    </row>
    <row r="84" spans="1:14" ht="102.75" customHeight="1">
      <c r="A84" s="35">
        <f t="shared" si="2"/>
        <v>76</v>
      </c>
      <c r="B84" s="86" t="s">
        <v>33</v>
      </c>
      <c r="C84" s="75" t="s">
        <v>449</v>
      </c>
      <c r="D84" s="88">
        <v>2016</v>
      </c>
      <c r="E84" s="75"/>
      <c r="F84" s="75"/>
      <c r="G84" s="120">
        <v>500</v>
      </c>
      <c r="H84" s="77"/>
      <c r="I84" s="120"/>
      <c r="J84" s="120">
        <v>500</v>
      </c>
      <c r="K84" s="77"/>
      <c r="L84" s="120">
        <v>500</v>
      </c>
      <c r="M84" s="120">
        <v>500</v>
      </c>
      <c r="N84" s="78"/>
    </row>
    <row r="85" spans="1:14" ht="102.75" customHeight="1">
      <c r="A85" s="35">
        <f>A84+1</f>
        <v>77</v>
      </c>
      <c r="B85" s="86" t="s">
        <v>34</v>
      </c>
      <c r="C85" s="75" t="s">
        <v>449</v>
      </c>
      <c r="D85" s="88">
        <v>2016</v>
      </c>
      <c r="E85" s="75"/>
      <c r="F85" s="75"/>
      <c r="G85" s="120">
        <v>103.3</v>
      </c>
      <c r="H85" s="77"/>
      <c r="I85" s="120"/>
      <c r="J85" s="120">
        <v>103.3</v>
      </c>
      <c r="K85" s="77"/>
      <c r="L85" s="120">
        <v>103.3</v>
      </c>
      <c r="M85" s="120">
        <v>103.3</v>
      </c>
      <c r="N85" s="78"/>
    </row>
    <row r="86" spans="1:14" ht="124.5" customHeight="1">
      <c r="A86" s="35">
        <v>78</v>
      </c>
      <c r="B86" s="206" t="s">
        <v>101</v>
      </c>
      <c r="C86" s="75" t="s">
        <v>449</v>
      </c>
      <c r="D86" s="88">
        <v>2016</v>
      </c>
      <c r="E86" s="75"/>
      <c r="F86" s="75"/>
      <c r="G86" s="120">
        <v>97.6</v>
      </c>
      <c r="H86" s="77"/>
      <c r="I86" s="120"/>
      <c r="J86" s="120">
        <v>97.6</v>
      </c>
      <c r="K86" s="77"/>
      <c r="L86" s="120">
        <v>97.6</v>
      </c>
      <c r="M86" s="120">
        <v>97.6</v>
      </c>
      <c r="N86" s="78"/>
    </row>
    <row r="87" spans="1:14" ht="135.75" customHeight="1">
      <c r="A87" s="35">
        <v>79</v>
      </c>
      <c r="B87" s="86" t="s">
        <v>35</v>
      </c>
      <c r="C87" s="75" t="s">
        <v>449</v>
      </c>
      <c r="D87" s="88">
        <v>2016</v>
      </c>
      <c r="E87" s="75"/>
      <c r="F87" s="75"/>
      <c r="G87" s="120">
        <v>715.55948</v>
      </c>
      <c r="H87" s="77"/>
      <c r="I87" s="120"/>
      <c r="J87" s="120">
        <v>715.55948</v>
      </c>
      <c r="K87" s="77"/>
      <c r="L87" s="120">
        <v>715.55948</v>
      </c>
      <c r="M87" s="120">
        <v>715.55948</v>
      </c>
      <c r="N87" s="78"/>
    </row>
    <row r="88" spans="1:14" ht="102.75" customHeight="1">
      <c r="A88" s="35">
        <f t="shared" si="2"/>
        <v>80</v>
      </c>
      <c r="B88" s="86" t="s">
        <v>36</v>
      </c>
      <c r="C88" s="75" t="s">
        <v>449</v>
      </c>
      <c r="D88" s="88">
        <v>2016</v>
      </c>
      <c r="E88" s="75"/>
      <c r="F88" s="75"/>
      <c r="G88" s="120">
        <v>152.22</v>
      </c>
      <c r="H88" s="77"/>
      <c r="I88" s="120"/>
      <c r="J88" s="120">
        <v>152.22</v>
      </c>
      <c r="K88" s="77"/>
      <c r="L88" s="120">
        <v>152.22</v>
      </c>
      <c r="M88" s="120">
        <v>152.22</v>
      </c>
      <c r="N88" s="78"/>
    </row>
    <row r="89" spans="1:14" ht="102.75" customHeight="1">
      <c r="A89" s="35">
        <f t="shared" si="2"/>
        <v>81</v>
      </c>
      <c r="B89" s="86" t="s">
        <v>37</v>
      </c>
      <c r="C89" s="75" t="s">
        <v>449</v>
      </c>
      <c r="D89" s="88">
        <v>2016</v>
      </c>
      <c r="E89" s="75"/>
      <c r="F89" s="75"/>
      <c r="G89" s="120">
        <v>191.13183</v>
      </c>
      <c r="H89" s="77"/>
      <c r="I89" s="120"/>
      <c r="J89" s="120">
        <v>191.13183</v>
      </c>
      <c r="K89" s="77"/>
      <c r="L89" s="120">
        <v>191.13183</v>
      </c>
      <c r="M89" s="120">
        <v>191.13183</v>
      </c>
      <c r="N89" s="78"/>
    </row>
    <row r="90" spans="1:14" ht="102.75" customHeight="1">
      <c r="A90" s="35">
        <f>A89+1</f>
        <v>82</v>
      </c>
      <c r="B90" s="86" t="s">
        <v>38</v>
      </c>
      <c r="C90" s="75" t="s">
        <v>449</v>
      </c>
      <c r="D90" s="88">
        <v>2016</v>
      </c>
      <c r="E90" s="75"/>
      <c r="F90" s="75"/>
      <c r="G90" s="120">
        <v>536.69655</v>
      </c>
      <c r="H90" s="77"/>
      <c r="I90" s="120">
        <v>536.69655</v>
      </c>
      <c r="J90" s="120">
        <v>536.69655</v>
      </c>
      <c r="K90" s="77"/>
      <c r="L90" s="120">
        <v>536.69655</v>
      </c>
      <c r="M90" s="120">
        <v>536.69655</v>
      </c>
      <c r="N90" s="78"/>
    </row>
    <row r="91" spans="1:14" ht="102.75" customHeight="1">
      <c r="A91" s="35">
        <v>83</v>
      </c>
      <c r="B91" s="206" t="s">
        <v>102</v>
      </c>
      <c r="C91" s="75" t="s">
        <v>449</v>
      </c>
      <c r="D91" s="88">
        <v>2016</v>
      </c>
      <c r="E91" s="75"/>
      <c r="F91" s="75"/>
      <c r="G91" s="120">
        <v>23103.3</v>
      </c>
      <c r="H91" s="77"/>
      <c r="I91" s="120"/>
      <c r="J91" s="120"/>
      <c r="K91" s="77"/>
      <c r="L91" s="120">
        <v>19850.3</v>
      </c>
      <c r="M91" s="120">
        <v>19850.3</v>
      </c>
      <c r="N91" s="78"/>
    </row>
    <row r="92" spans="1:14" s="91" customFormat="1" ht="102.75" customHeight="1">
      <c r="A92" s="87">
        <v>84</v>
      </c>
      <c r="B92" s="86" t="s">
        <v>39</v>
      </c>
      <c r="C92" s="88" t="s">
        <v>449</v>
      </c>
      <c r="D92" s="88">
        <v>2016</v>
      </c>
      <c r="E92" s="88"/>
      <c r="F92" s="88"/>
      <c r="G92" s="120">
        <v>1962.9</v>
      </c>
      <c r="H92" s="82"/>
      <c r="I92" s="120"/>
      <c r="J92" s="120">
        <v>1962.9</v>
      </c>
      <c r="K92" s="82"/>
      <c r="L92" s="120">
        <v>1962.9</v>
      </c>
      <c r="M92" s="120">
        <v>1962.9</v>
      </c>
      <c r="N92" s="90"/>
    </row>
    <row r="93" spans="1:14" ht="102.75" customHeight="1">
      <c r="A93" s="35">
        <f t="shared" si="2"/>
        <v>85</v>
      </c>
      <c r="B93" s="86" t="s">
        <v>40</v>
      </c>
      <c r="C93" s="75" t="s">
        <v>449</v>
      </c>
      <c r="D93" s="88">
        <v>2016</v>
      </c>
      <c r="E93" s="75"/>
      <c r="F93" s="75"/>
      <c r="G93" s="120">
        <v>827.26627</v>
      </c>
      <c r="H93" s="77"/>
      <c r="I93" s="120"/>
      <c r="J93" s="120">
        <v>827.26627</v>
      </c>
      <c r="K93" s="77"/>
      <c r="L93" s="120">
        <v>827.26627</v>
      </c>
      <c r="M93" s="120">
        <v>827.26627</v>
      </c>
      <c r="N93" s="78"/>
    </row>
    <row r="94" spans="1:14" ht="102.75" customHeight="1">
      <c r="A94" s="35">
        <f t="shared" si="2"/>
        <v>86</v>
      </c>
      <c r="B94" s="86" t="s">
        <v>41</v>
      </c>
      <c r="C94" s="75" t="s">
        <v>449</v>
      </c>
      <c r="D94" s="88">
        <v>2016</v>
      </c>
      <c r="E94" s="75"/>
      <c r="F94" s="75"/>
      <c r="G94" s="120">
        <v>912.67939</v>
      </c>
      <c r="H94" s="77"/>
      <c r="I94" s="120"/>
      <c r="J94" s="120">
        <v>912.67939</v>
      </c>
      <c r="K94" s="77"/>
      <c r="L94" s="120">
        <v>912.67939</v>
      </c>
      <c r="M94" s="120">
        <v>912.67939</v>
      </c>
      <c r="N94" s="78"/>
    </row>
    <row r="95" spans="1:14" s="91" customFormat="1" ht="102.75" customHeight="1">
      <c r="A95" s="87">
        <v>87</v>
      </c>
      <c r="B95" s="84" t="s">
        <v>44</v>
      </c>
      <c r="C95" s="88" t="s">
        <v>449</v>
      </c>
      <c r="D95" s="88">
        <v>2016</v>
      </c>
      <c r="E95" s="88"/>
      <c r="F95" s="88"/>
      <c r="G95" s="120">
        <v>30.72</v>
      </c>
      <c r="H95" s="82"/>
      <c r="I95" s="120"/>
      <c r="J95" s="120"/>
      <c r="K95" s="82"/>
      <c r="L95" s="120">
        <v>30.72</v>
      </c>
      <c r="M95" s="120">
        <v>30.72</v>
      </c>
      <c r="N95" s="90"/>
    </row>
    <row r="96" spans="1:14" s="91" customFormat="1" ht="102.75" customHeight="1">
      <c r="A96" s="87">
        <v>88</v>
      </c>
      <c r="B96" s="84" t="s">
        <v>45</v>
      </c>
      <c r="C96" s="88" t="s">
        <v>449</v>
      </c>
      <c r="D96" s="88">
        <v>2016</v>
      </c>
      <c r="E96" s="88"/>
      <c r="F96" s="88"/>
      <c r="G96" s="120">
        <v>89.5</v>
      </c>
      <c r="H96" s="82"/>
      <c r="I96" s="120"/>
      <c r="J96" s="120"/>
      <c r="K96" s="82"/>
      <c r="L96" s="120">
        <v>89.5</v>
      </c>
      <c r="M96" s="120">
        <v>89.5</v>
      </c>
      <c r="N96" s="90"/>
    </row>
    <row r="97" spans="1:14" s="91" customFormat="1" ht="108.75" customHeight="1">
      <c r="A97" s="87">
        <v>89</v>
      </c>
      <c r="B97" s="207" t="s">
        <v>103</v>
      </c>
      <c r="C97" s="88" t="s">
        <v>449</v>
      </c>
      <c r="D97" s="88">
        <v>2016</v>
      </c>
      <c r="E97" s="88"/>
      <c r="F97" s="88"/>
      <c r="G97" s="120">
        <v>871.09</v>
      </c>
      <c r="H97" s="82"/>
      <c r="I97" s="120"/>
      <c r="J97" s="120"/>
      <c r="K97" s="82"/>
      <c r="L97" s="120">
        <v>871.09</v>
      </c>
      <c r="M97" s="120" t="s">
        <v>42</v>
      </c>
      <c r="N97" s="90"/>
    </row>
    <row r="98" spans="1:14" ht="102.75" customHeight="1">
      <c r="A98" s="35">
        <v>90</v>
      </c>
      <c r="B98" s="168" t="s">
        <v>46</v>
      </c>
      <c r="C98" s="75" t="s">
        <v>449</v>
      </c>
      <c r="D98" s="88">
        <v>2016</v>
      </c>
      <c r="E98" s="75"/>
      <c r="F98" s="75"/>
      <c r="G98" s="120">
        <v>1187.80284</v>
      </c>
      <c r="H98" s="77"/>
      <c r="I98" s="120"/>
      <c r="J98" s="120">
        <v>1187.80284</v>
      </c>
      <c r="K98" s="77"/>
      <c r="L98" s="120">
        <v>1187.80284</v>
      </c>
      <c r="M98" s="120">
        <v>1187.80284</v>
      </c>
      <c r="N98" s="78"/>
    </row>
    <row r="99" spans="1:14" ht="102.75" customHeight="1">
      <c r="A99" s="35">
        <v>91</v>
      </c>
      <c r="B99" s="169" t="s">
        <v>47</v>
      </c>
      <c r="C99" s="75" t="s">
        <v>449</v>
      </c>
      <c r="D99" s="88">
        <v>2016</v>
      </c>
      <c r="E99" s="75"/>
      <c r="F99" s="75"/>
      <c r="G99" s="120">
        <v>96.5</v>
      </c>
      <c r="H99" s="77"/>
      <c r="I99" s="120"/>
      <c r="J99" s="120">
        <v>96.5</v>
      </c>
      <c r="K99" s="77"/>
      <c r="L99" s="120">
        <v>96.5</v>
      </c>
      <c r="M99" s="120">
        <v>96.5</v>
      </c>
      <c r="N99" s="78"/>
    </row>
    <row r="100" spans="1:14" ht="102.75" customHeight="1">
      <c r="A100" s="35">
        <v>92</v>
      </c>
      <c r="B100" s="168" t="s">
        <v>48</v>
      </c>
      <c r="C100" s="75" t="s">
        <v>449</v>
      </c>
      <c r="D100" s="88">
        <v>2016</v>
      </c>
      <c r="E100" s="75"/>
      <c r="F100" s="75"/>
      <c r="G100" s="120">
        <v>96.9</v>
      </c>
      <c r="H100" s="77"/>
      <c r="I100" s="120"/>
      <c r="J100" s="120">
        <v>96.9</v>
      </c>
      <c r="K100" s="77"/>
      <c r="L100" s="120">
        <v>96.9</v>
      </c>
      <c r="M100" s="120">
        <v>96.9</v>
      </c>
      <c r="N100" s="78"/>
    </row>
    <row r="101" spans="1:14" ht="102.75" customHeight="1">
      <c r="A101" s="35">
        <v>93</v>
      </c>
      <c r="B101" s="168" t="s">
        <v>49</v>
      </c>
      <c r="C101" s="75" t="s">
        <v>449</v>
      </c>
      <c r="D101" s="88">
        <v>2016</v>
      </c>
      <c r="E101" s="75"/>
      <c r="F101" s="75"/>
      <c r="G101" s="120">
        <v>139.835</v>
      </c>
      <c r="H101" s="77"/>
      <c r="I101" s="120"/>
      <c r="J101" s="120">
        <v>139.835</v>
      </c>
      <c r="K101" s="77"/>
      <c r="L101" s="120">
        <v>139.835</v>
      </c>
      <c r="M101" s="120">
        <v>139.835</v>
      </c>
      <c r="N101" s="78"/>
    </row>
    <row r="102" spans="1:14" ht="102.75" customHeight="1">
      <c r="A102" s="35">
        <v>94</v>
      </c>
      <c r="B102" s="168" t="s">
        <v>50</v>
      </c>
      <c r="C102" s="75" t="s">
        <v>449</v>
      </c>
      <c r="D102" s="88">
        <v>2016</v>
      </c>
      <c r="E102" s="75"/>
      <c r="F102" s="75"/>
      <c r="G102" s="120">
        <v>1563.62797</v>
      </c>
      <c r="H102" s="77"/>
      <c r="I102" s="120"/>
      <c r="J102" s="120">
        <v>1563.62797</v>
      </c>
      <c r="K102" s="77"/>
      <c r="L102" s="120">
        <v>1563.62797</v>
      </c>
      <c r="M102" s="120">
        <v>1563.62797</v>
      </c>
      <c r="N102" s="78"/>
    </row>
    <row r="103" spans="1:14" ht="102.75" customHeight="1">
      <c r="A103" s="35">
        <v>95</v>
      </c>
      <c r="B103" s="168" t="s">
        <v>51</v>
      </c>
      <c r="C103" s="75" t="s">
        <v>449</v>
      </c>
      <c r="D103" s="88">
        <v>2016</v>
      </c>
      <c r="E103" s="75"/>
      <c r="F103" s="75"/>
      <c r="G103" s="120">
        <v>213.26587</v>
      </c>
      <c r="H103" s="77"/>
      <c r="I103" s="120"/>
      <c r="J103" s="120">
        <v>213.26587</v>
      </c>
      <c r="K103" s="77"/>
      <c r="L103" s="120">
        <v>213.26587</v>
      </c>
      <c r="M103" s="120">
        <v>213.26587</v>
      </c>
      <c r="N103" s="78"/>
    </row>
    <row r="104" spans="1:14" ht="102.75" customHeight="1">
      <c r="A104" s="35">
        <v>96</v>
      </c>
      <c r="B104" s="168" t="s">
        <v>52</v>
      </c>
      <c r="C104" s="75" t="s">
        <v>449</v>
      </c>
      <c r="D104" s="88">
        <v>2016</v>
      </c>
      <c r="E104" s="75"/>
      <c r="F104" s="75"/>
      <c r="G104" s="120">
        <v>266.75001</v>
      </c>
      <c r="H104" s="77"/>
      <c r="I104" s="120"/>
      <c r="J104" s="120">
        <v>266.75001</v>
      </c>
      <c r="K104" s="77"/>
      <c r="L104" s="120">
        <v>266.75001</v>
      </c>
      <c r="M104" s="120">
        <v>266.75001</v>
      </c>
      <c r="N104" s="78"/>
    </row>
    <row r="105" spans="1:14" ht="102.75" customHeight="1">
      <c r="A105" s="35">
        <v>97</v>
      </c>
      <c r="B105" s="168" t="s">
        <v>53</v>
      </c>
      <c r="C105" s="75" t="s">
        <v>449</v>
      </c>
      <c r="D105" s="88">
        <v>2016</v>
      </c>
      <c r="E105" s="75"/>
      <c r="F105" s="75"/>
      <c r="G105" s="120">
        <v>150</v>
      </c>
      <c r="H105" s="77"/>
      <c r="I105" s="120"/>
      <c r="J105" s="120">
        <v>150</v>
      </c>
      <c r="K105" s="77"/>
      <c r="L105" s="120">
        <v>150</v>
      </c>
      <c r="M105" s="120"/>
      <c r="N105" s="78"/>
    </row>
    <row r="106" spans="1:14" ht="102.75" customHeight="1">
      <c r="A106" s="35">
        <v>98</v>
      </c>
      <c r="B106" s="168" t="s">
        <v>54</v>
      </c>
      <c r="C106" s="75" t="s">
        <v>449</v>
      </c>
      <c r="D106" s="88">
        <v>2016</v>
      </c>
      <c r="E106" s="75"/>
      <c r="F106" s="75"/>
      <c r="G106" s="120">
        <v>150</v>
      </c>
      <c r="H106" s="77"/>
      <c r="I106" s="120"/>
      <c r="J106" s="120">
        <v>150</v>
      </c>
      <c r="K106" s="77"/>
      <c r="L106" s="120">
        <v>150</v>
      </c>
      <c r="M106" s="120"/>
      <c r="N106" s="78"/>
    </row>
    <row r="107" spans="1:14" ht="102.75" customHeight="1">
      <c r="A107" s="35">
        <v>99</v>
      </c>
      <c r="B107" s="168" t="s">
        <v>55</v>
      </c>
      <c r="C107" s="75" t="s">
        <v>449</v>
      </c>
      <c r="D107" s="88">
        <v>2016</v>
      </c>
      <c r="E107" s="75"/>
      <c r="F107" s="75"/>
      <c r="G107" s="120">
        <v>3401.01116</v>
      </c>
      <c r="H107" s="77"/>
      <c r="I107" s="120"/>
      <c r="J107" s="120">
        <v>3401.01116</v>
      </c>
      <c r="K107" s="77"/>
      <c r="L107" s="120">
        <v>3401.01116</v>
      </c>
      <c r="M107" s="120">
        <v>3401.01116</v>
      </c>
      <c r="N107" s="78"/>
    </row>
    <row r="108" spans="1:14" ht="102.75" customHeight="1">
      <c r="A108" s="35">
        <v>100</v>
      </c>
      <c r="B108" s="168" t="s">
        <v>56</v>
      </c>
      <c r="C108" s="75" t="s">
        <v>449</v>
      </c>
      <c r="D108" s="88">
        <v>2016</v>
      </c>
      <c r="E108" s="75"/>
      <c r="F108" s="75"/>
      <c r="G108" s="120">
        <v>96.5</v>
      </c>
      <c r="H108" s="77"/>
      <c r="I108" s="120"/>
      <c r="J108" s="120">
        <v>96.5</v>
      </c>
      <c r="K108" s="77"/>
      <c r="L108" s="120">
        <v>96.5</v>
      </c>
      <c r="M108" s="120">
        <v>96.5</v>
      </c>
      <c r="N108" s="78"/>
    </row>
    <row r="109" spans="1:14" ht="102.75" customHeight="1">
      <c r="A109" s="35">
        <v>101</v>
      </c>
      <c r="B109" s="168" t="s">
        <v>57</v>
      </c>
      <c r="C109" s="75" t="s">
        <v>449</v>
      </c>
      <c r="D109" s="88">
        <v>2016</v>
      </c>
      <c r="E109" s="75"/>
      <c r="F109" s="75"/>
      <c r="G109" s="120">
        <v>60</v>
      </c>
      <c r="H109" s="77"/>
      <c r="I109" s="120"/>
      <c r="J109" s="120">
        <v>60</v>
      </c>
      <c r="K109" s="77"/>
      <c r="L109" s="120">
        <v>60</v>
      </c>
      <c r="M109" s="120">
        <v>60</v>
      </c>
      <c r="N109" s="78"/>
    </row>
    <row r="110" spans="1:14" ht="102.75" customHeight="1">
      <c r="A110" s="35">
        <v>102</v>
      </c>
      <c r="B110" s="168" t="s">
        <v>58</v>
      </c>
      <c r="C110" s="75" t="s">
        <v>449</v>
      </c>
      <c r="D110" s="88">
        <v>2016</v>
      </c>
      <c r="E110" s="75"/>
      <c r="F110" s="75"/>
      <c r="G110" s="120">
        <v>99.377</v>
      </c>
      <c r="H110" s="77"/>
      <c r="I110" s="120"/>
      <c r="J110" s="120">
        <v>99.377</v>
      </c>
      <c r="K110" s="77"/>
      <c r="L110" s="120">
        <v>99.377</v>
      </c>
      <c r="M110" s="120">
        <v>99.377</v>
      </c>
      <c r="N110" s="78"/>
    </row>
    <row r="111" spans="1:14" ht="102.75" customHeight="1">
      <c r="A111" s="35">
        <v>103</v>
      </c>
      <c r="B111" s="168" t="s">
        <v>59</v>
      </c>
      <c r="C111" s="75" t="s">
        <v>449</v>
      </c>
      <c r="D111" s="88">
        <v>2016</v>
      </c>
      <c r="E111" s="75"/>
      <c r="F111" s="75"/>
      <c r="G111" s="120">
        <v>1409.56764</v>
      </c>
      <c r="H111" s="77"/>
      <c r="I111" s="120"/>
      <c r="J111" s="120">
        <v>1409.56764</v>
      </c>
      <c r="K111" s="77"/>
      <c r="L111" s="120">
        <v>1409.56764</v>
      </c>
      <c r="M111" s="120">
        <v>1409.56764</v>
      </c>
      <c r="N111" s="78"/>
    </row>
    <row r="112" spans="1:14" ht="150.75" customHeight="1">
      <c r="A112" s="35">
        <v>104</v>
      </c>
      <c r="B112" s="168" t="s">
        <v>60</v>
      </c>
      <c r="C112" s="75" t="s">
        <v>449</v>
      </c>
      <c r="D112" s="88">
        <v>2016</v>
      </c>
      <c r="E112" s="75"/>
      <c r="F112" s="75"/>
      <c r="G112" s="120">
        <v>1600</v>
      </c>
      <c r="H112" s="77"/>
      <c r="I112" s="120"/>
      <c r="J112" s="120">
        <v>1600</v>
      </c>
      <c r="K112" s="77"/>
      <c r="L112" s="120">
        <v>1600</v>
      </c>
      <c r="M112" s="120">
        <v>1600</v>
      </c>
      <c r="N112" s="78"/>
    </row>
    <row r="113" spans="1:14" ht="150.75" customHeight="1">
      <c r="A113" s="35">
        <v>105</v>
      </c>
      <c r="B113" s="206" t="s">
        <v>110</v>
      </c>
      <c r="C113" s="75" t="s">
        <v>449</v>
      </c>
      <c r="D113" s="88">
        <v>2016</v>
      </c>
      <c r="E113" s="75"/>
      <c r="F113" s="75"/>
      <c r="G113" s="120">
        <v>59</v>
      </c>
      <c r="H113" s="77"/>
      <c r="I113" s="120"/>
      <c r="J113" s="120"/>
      <c r="K113" s="77"/>
      <c r="L113" s="120">
        <v>59</v>
      </c>
      <c r="M113" s="120">
        <v>59</v>
      </c>
      <c r="N113" s="78"/>
    </row>
    <row r="114" spans="1:14" ht="102.75" customHeight="1">
      <c r="A114" s="35">
        <v>106</v>
      </c>
      <c r="B114" s="168" t="s">
        <v>61</v>
      </c>
      <c r="C114" s="75" t="s">
        <v>449</v>
      </c>
      <c r="D114" s="88">
        <v>2016</v>
      </c>
      <c r="E114" s="75"/>
      <c r="F114" s="75"/>
      <c r="G114" s="120">
        <v>199.21936</v>
      </c>
      <c r="H114" s="77"/>
      <c r="I114" s="120"/>
      <c r="J114" s="120">
        <v>199.21936</v>
      </c>
      <c r="K114" s="77"/>
      <c r="L114" s="120">
        <v>199.21936</v>
      </c>
      <c r="M114" s="120">
        <v>199.21936</v>
      </c>
      <c r="N114" s="78"/>
    </row>
    <row r="115" spans="1:14" ht="102.75" customHeight="1">
      <c r="A115" s="35">
        <v>107</v>
      </c>
      <c r="B115" s="169" t="s">
        <v>62</v>
      </c>
      <c r="C115" s="75" t="s">
        <v>449</v>
      </c>
      <c r="D115" s="88">
        <v>2016</v>
      </c>
      <c r="E115" s="75"/>
      <c r="F115" s="75"/>
      <c r="G115" s="120">
        <v>661.45417</v>
      </c>
      <c r="H115" s="77"/>
      <c r="I115" s="120"/>
      <c r="J115" s="120">
        <v>661.45417</v>
      </c>
      <c r="K115" s="77"/>
      <c r="L115" s="120">
        <v>661.45417</v>
      </c>
      <c r="M115" s="120">
        <v>661.45417</v>
      </c>
      <c r="N115" s="78"/>
    </row>
    <row r="116" spans="1:14" ht="102.75" customHeight="1">
      <c r="A116" s="35">
        <v>108</v>
      </c>
      <c r="B116" s="168" t="s">
        <v>63</v>
      </c>
      <c r="C116" s="75" t="s">
        <v>449</v>
      </c>
      <c r="D116" s="88">
        <v>2016</v>
      </c>
      <c r="E116" s="75"/>
      <c r="F116" s="75"/>
      <c r="G116" s="120">
        <v>527.72573</v>
      </c>
      <c r="H116" s="77"/>
      <c r="I116" s="120"/>
      <c r="J116" s="120">
        <v>527.72573</v>
      </c>
      <c r="K116" s="77"/>
      <c r="L116" s="120">
        <v>527.72573</v>
      </c>
      <c r="M116" s="120">
        <v>527.72573</v>
      </c>
      <c r="N116" s="78"/>
    </row>
    <row r="117" spans="1:14" ht="102.75" customHeight="1">
      <c r="A117" s="35">
        <v>109</v>
      </c>
      <c r="B117" s="168" t="s">
        <v>64</v>
      </c>
      <c r="C117" s="75" t="s">
        <v>449</v>
      </c>
      <c r="D117" s="88">
        <v>2016</v>
      </c>
      <c r="E117" s="75"/>
      <c r="F117" s="75"/>
      <c r="G117" s="120">
        <v>1299.71504</v>
      </c>
      <c r="H117" s="77"/>
      <c r="I117" s="120"/>
      <c r="J117" s="120">
        <v>1299.71504</v>
      </c>
      <c r="K117" s="77"/>
      <c r="L117" s="120">
        <v>1299.71504</v>
      </c>
      <c r="M117" s="120">
        <v>1299.71504</v>
      </c>
      <c r="N117" s="78"/>
    </row>
    <row r="118" spans="1:14" ht="102.75" customHeight="1">
      <c r="A118" s="35">
        <v>110</v>
      </c>
      <c r="B118" s="168" t="s">
        <v>65</v>
      </c>
      <c r="C118" s="75" t="s">
        <v>449</v>
      </c>
      <c r="D118" s="88">
        <v>2016</v>
      </c>
      <c r="E118" s="75"/>
      <c r="F118" s="75"/>
      <c r="G118" s="120">
        <v>1030.90222</v>
      </c>
      <c r="H118" s="77"/>
      <c r="I118" s="120"/>
      <c r="J118" s="120">
        <v>1030.90222</v>
      </c>
      <c r="K118" s="77"/>
      <c r="L118" s="120">
        <v>1030.90222</v>
      </c>
      <c r="M118" s="120">
        <v>1030.90222</v>
      </c>
      <c r="N118" s="78"/>
    </row>
    <row r="119" spans="1:14" ht="105.75" customHeight="1">
      <c r="A119" s="35">
        <v>111</v>
      </c>
      <c r="B119" s="110" t="s">
        <v>111</v>
      </c>
      <c r="C119" s="75" t="s">
        <v>449</v>
      </c>
      <c r="D119" s="88">
        <v>2016</v>
      </c>
      <c r="E119" s="75"/>
      <c r="F119" s="75"/>
      <c r="G119" s="120">
        <v>666.1</v>
      </c>
      <c r="H119" s="77"/>
      <c r="I119" s="120"/>
      <c r="J119" s="120"/>
      <c r="K119" s="77"/>
      <c r="L119" s="120">
        <v>666.1</v>
      </c>
      <c r="M119" s="120">
        <v>666.1</v>
      </c>
      <c r="N119" s="78"/>
    </row>
    <row r="120" spans="1:14" ht="102.75" customHeight="1">
      <c r="A120" s="35">
        <v>112</v>
      </c>
      <c r="B120" s="168" t="s">
        <v>66</v>
      </c>
      <c r="C120" s="75" t="s">
        <v>449</v>
      </c>
      <c r="D120" s="88">
        <v>2016</v>
      </c>
      <c r="E120" s="75"/>
      <c r="F120" s="75"/>
      <c r="G120" s="120">
        <v>99.1</v>
      </c>
      <c r="H120" s="77"/>
      <c r="I120" s="120"/>
      <c r="J120" s="120">
        <v>99.1</v>
      </c>
      <c r="K120" s="77"/>
      <c r="L120" s="120">
        <v>99.1</v>
      </c>
      <c r="M120" s="120"/>
      <c r="N120" s="78"/>
    </row>
    <row r="121" spans="1:14" ht="127.5" customHeight="1">
      <c r="A121" s="35">
        <v>113</v>
      </c>
      <c r="B121" s="168" t="s">
        <v>498</v>
      </c>
      <c r="C121" s="75" t="s">
        <v>449</v>
      </c>
      <c r="D121" s="88">
        <v>2016</v>
      </c>
      <c r="E121" s="75"/>
      <c r="F121" s="75"/>
      <c r="G121" s="120">
        <v>413.07898</v>
      </c>
      <c r="H121" s="77"/>
      <c r="I121" s="120"/>
      <c r="J121" s="120">
        <v>413.07898</v>
      </c>
      <c r="K121" s="77"/>
      <c r="L121" s="120">
        <v>413.07898</v>
      </c>
      <c r="M121" s="120">
        <v>413.07898</v>
      </c>
      <c r="N121" s="78"/>
    </row>
    <row r="122" spans="1:14" ht="129" customHeight="1">
      <c r="A122" s="35">
        <v>114</v>
      </c>
      <c r="B122" s="110" t="s">
        <v>112</v>
      </c>
      <c r="C122" s="75" t="s">
        <v>449</v>
      </c>
      <c r="D122" s="88">
        <v>2016</v>
      </c>
      <c r="E122" s="75"/>
      <c r="F122" s="75"/>
      <c r="G122" s="120">
        <v>529.29</v>
      </c>
      <c r="H122" s="77"/>
      <c r="I122" s="120"/>
      <c r="J122" s="120"/>
      <c r="K122" s="77"/>
      <c r="L122" s="120">
        <v>529.29</v>
      </c>
      <c r="M122" s="120">
        <v>529.29</v>
      </c>
      <c r="N122" s="78"/>
    </row>
    <row r="123" spans="1:14" ht="140.25" customHeight="1">
      <c r="A123" s="35">
        <v>115</v>
      </c>
      <c r="B123" s="169" t="s">
        <v>506</v>
      </c>
      <c r="C123" s="75" t="s">
        <v>449</v>
      </c>
      <c r="D123" s="88">
        <v>2016</v>
      </c>
      <c r="E123" s="75"/>
      <c r="F123" s="75"/>
      <c r="G123" s="120">
        <v>85.45259</v>
      </c>
      <c r="H123" s="77"/>
      <c r="I123" s="120"/>
      <c r="J123" s="120">
        <v>85.45259</v>
      </c>
      <c r="K123" s="77"/>
      <c r="L123" s="120">
        <v>85.45259</v>
      </c>
      <c r="M123" s="120">
        <v>85.45259</v>
      </c>
      <c r="N123" s="78"/>
    </row>
    <row r="124" spans="1:14" ht="135.75" customHeight="1">
      <c r="A124" s="35">
        <v>116</v>
      </c>
      <c r="B124" s="168" t="s">
        <v>506</v>
      </c>
      <c r="C124" s="75" t="s">
        <v>449</v>
      </c>
      <c r="D124" s="88">
        <v>2016</v>
      </c>
      <c r="E124" s="75"/>
      <c r="F124" s="75"/>
      <c r="G124" s="120">
        <v>109.55045</v>
      </c>
      <c r="H124" s="77"/>
      <c r="I124" s="120"/>
      <c r="J124" s="120">
        <v>109.55045</v>
      </c>
      <c r="K124" s="77"/>
      <c r="L124" s="120">
        <v>109.55045</v>
      </c>
      <c r="M124" s="120">
        <v>109.55045</v>
      </c>
      <c r="N124" s="78"/>
    </row>
    <row r="125" spans="1:14" ht="135.75" customHeight="1">
      <c r="A125" s="35">
        <v>117</v>
      </c>
      <c r="B125" s="110" t="s">
        <v>113</v>
      </c>
      <c r="C125" s="75" t="s">
        <v>449</v>
      </c>
      <c r="D125" s="88">
        <v>2016</v>
      </c>
      <c r="E125" s="75"/>
      <c r="F125" s="75"/>
      <c r="G125" s="120">
        <v>5063.27</v>
      </c>
      <c r="H125" s="77"/>
      <c r="I125" s="120"/>
      <c r="J125" s="120"/>
      <c r="K125" s="77"/>
      <c r="L125" s="120">
        <v>5063.27</v>
      </c>
      <c r="M125" s="120"/>
      <c r="N125" s="78"/>
    </row>
    <row r="126" spans="1:14" ht="110.25" customHeight="1">
      <c r="A126" s="35">
        <v>118</v>
      </c>
      <c r="B126" s="168" t="s">
        <v>67</v>
      </c>
      <c r="C126" s="75" t="s">
        <v>449</v>
      </c>
      <c r="D126" s="88">
        <v>2016</v>
      </c>
      <c r="E126" s="75"/>
      <c r="F126" s="75"/>
      <c r="G126" s="120">
        <v>3800</v>
      </c>
      <c r="H126" s="77"/>
      <c r="I126" s="120"/>
      <c r="J126" s="120">
        <v>3800</v>
      </c>
      <c r="K126" s="77"/>
      <c r="L126" s="120">
        <v>3800</v>
      </c>
      <c r="M126" s="120"/>
      <c r="N126" s="78"/>
    </row>
    <row r="127" spans="1:14" ht="102" customHeight="1">
      <c r="A127" s="35">
        <v>119</v>
      </c>
      <c r="B127" s="168" t="s">
        <v>68</v>
      </c>
      <c r="C127" s="75" t="s">
        <v>449</v>
      </c>
      <c r="D127" s="88">
        <v>2016</v>
      </c>
      <c r="E127" s="75"/>
      <c r="F127" s="75"/>
      <c r="G127" s="120">
        <v>925.92447</v>
      </c>
      <c r="H127" s="77"/>
      <c r="I127" s="120"/>
      <c r="J127" s="120">
        <v>925.92447</v>
      </c>
      <c r="K127" s="77"/>
      <c r="L127" s="120">
        <v>925.92447</v>
      </c>
      <c r="M127" s="120">
        <v>925.92447</v>
      </c>
      <c r="N127" s="78"/>
    </row>
    <row r="128" spans="1:14" ht="100.5" customHeight="1">
      <c r="A128" s="35">
        <v>120</v>
      </c>
      <c r="B128" s="168" t="s">
        <v>69</v>
      </c>
      <c r="C128" s="75" t="s">
        <v>449</v>
      </c>
      <c r="D128" s="88">
        <v>2016</v>
      </c>
      <c r="E128" s="75"/>
      <c r="F128" s="75"/>
      <c r="G128" s="120">
        <v>1152.99299</v>
      </c>
      <c r="H128" s="77"/>
      <c r="I128" s="120"/>
      <c r="J128" s="120">
        <v>1152.99299</v>
      </c>
      <c r="K128" s="77"/>
      <c r="L128" s="120">
        <v>1152.99299</v>
      </c>
      <c r="M128" s="120">
        <v>1152.99299</v>
      </c>
      <c r="N128" s="78"/>
    </row>
    <row r="129" spans="1:14" ht="100.5" customHeight="1">
      <c r="A129" s="35">
        <v>121</v>
      </c>
      <c r="B129" s="168" t="s">
        <v>70</v>
      </c>
      <c r="C129" s="75" t="s">
        <v>449</v>
      </c>
      <c r="D129" s="88">
        <v>2016</v>
      </c>
      <c r="E129" s="75"/>
      <c r="F129" s="75"/>
      <c r="G129" s="120">
        <v>1075.82331</v>
      </c>
      <c r="H129" s="77"/>
      <c r="I129" s="120"/>
      <c r="J129" s="120">
        <v>1075.82331</v>
      </c>
      <c r="K129" s="77"/>
      <c r="L129" s="120">
        <v>1075.82331</v>
      </c>
      <c r="M129" s="120">
        <v>1075.82331</v>
      </c>
      <c r="N129" s="78"/>
    </row>
    <row r="130" spans="1:14" ht="100.5" customHeight="1">
      <c r="A130" s="35">
        <v>122</v>
      </c>
      <c r="B130" s="169" t="s">
        <v>71</v>
      </c>
      <c r="C130" s="75" t="s">
        <v>449</v>
      </c>
      <c r="D130" s="88">
        <v>2016</v>
      </c>
      <c r="E130" s="75"/>
      <c r="F130" s="75"/>
      <c r="G130" s="120">
        <v>1466.5022</v>
      </c>
      <c r="H130" s="77"/>
      <c r="I130" s="120"/>
      <c r="J130" s="120">
        <v>1466.5022</v>
      </c>
      <c r="K130" s="77"/>
      <c r="L130" s="120">
        <v>1466.5022</v>
      </c>
      <c r="M130" s="120"/>
      <c r="N130" s="78"/>
    </row>
    <row r="131" spans="1:14" ht="100.5" customHeight="1">
      <c r="A131" s="35">
        <v>123</v>
      </c>
      <c r="B131" s="168" t="s">
        <v>72</v>
      </c>
      <c r="C131" s="75" t="s">
        <v>449</v>
      </c>
      <c r="D131" s="88">
        <v>2016</v>
      </c>
      <c r="E131" s="75"/>
      <c r="F131" s="75"/>
      <c r="G131" s="120">
        <v>1277.0707</v>
      </c>
      <c r="H131" s="77"/>
      <c r="I131" s="120"/>
      <c r="J131" s="120">
        <v>1277.0707</v>
      </c>
      <c r="K131" s="77"/>
      <c r="L131" s="120">
        <v>1277.0707</v>
      </c>
      <c r="M131" s="120">
        <v>1277.0707</v>
      </c>
      <c r="N131" s="78"/>
    </row>
    <row r="132" spans="1:14" ht="102.75" customHeight="1">
      <c r="A132" s="170">
        <v>124</v>
      </c>
      <c r="B132" s="167" t="s">
        <v>73</v>
      </c>
      <c r="C132" s="75" t="s">
        <v>449</v>
      </c>
      <c r="D132" s="172">
        <v>2016</v>
      </c>
      <c r="E132" s="171"/>
      <c r="F132" s="171"/>
      <c r="G132" s="173">
        <v>912.41</v>
      </c>
      <c r="H132" s="174"/>
      <c r="I132" s="173"/>
      <c r="J132" s="173">
        <v>912.41</v>
      </c>
      <c r="K132" s="174"/>
      <c r="L132" s="173">
        <v>912.41</v>
      </c>
      <c r="M132" s="173">
        <v>912.41</v>
      </c>
      <c r="N132" s="78"/>
    </row>
    <row r="133" spans="1:14" ht="76.5" customHeight="1">
      <c r="A133" s="170">
        <v>125</v>
      </c>
      <c r="B133" s="84" t="s">
        <v>74</v>
      </c>
      <c r="C133" s="75" t="s">
        <v>449</v>
      </c>
      <c r="D133" s="172">
        <v>2016</v>
      </c>
      <c r="E133" s="171"/>
      <c r="F133" s="171"/>
      <c r="G133" s="173">
        <v>1953</v>
      </c>
      <c r="H133" s="174"/>
      <c r="I133" s="173"/>
      <c r="J133" s="173">
        <v>1953</v>
      </c>
      <c r="K133" s="174"/>
      <c r="L133" s="173">
        <v>1953</v>
      </c>
      <c r="M133" s="173"/>
      <c r="N133" s="78"/>
    </row>
    <row r="134" spans="1:14" ht="66.75" customHeight="1">
      <c r="A134" s="170">
        <v>126</v>
      </c>
      <c r="B134" s="168" t="s">
        <v>75</v>
      </c>
      <c r="C134" s="75" t="s">
        <v>449</v>
      </c>
      <c r="D134" s="172">
        <v>2016</v>
      </c>
      <c r="E134" s="171"/>
      <c r="F134" s="171"/>
      <c r="G134" s="173">
        <v>993.36968</v>
      </c>
      <c r="H134" s="174"/>
      <c r="I134" s="173"/>
      <c r="J134" s="173">
        <v>993.36968</v>
      </c>
      <c r="K134" s="174"/>
      <c r="L134" s="173">
        <v>993.36968</v>
      </c>
      <c r="M134" s="173"/>
      <c r="N134" s="78"/>
    </row>
    <row r="135" spans="1:14" ht="103.5" customHeight="1">
      <c r="A135" s="170">
        <v>127</v>
      </c>
      <c r="B135" s="168" t="s">
        <v>76</v>
      </c>
      <c r="C135" s="75" t="s">
        <v>449</v>
      </c>
      <c r="D135" s="88">
        <v>2016</v>
      </c>
      <c r="E135" s="75"/>
      <c r="F135" s="75"/>
      <c r="G135" s="175">
        <v>1528.52099</v>
      </c>
      <c r="H135" s="77"/>
      <c r="I135" s="175"/>
      <c r="J135" s="175">
        <v>1528.52099</v>
      </c>
      <c r="K135" s="77"/>
      <c r="L135" s="175">
        <v>1528.52099</v>
      </c>
      <c r="M135" s="175">
        <v>1528.52099</v>
      </c>
      <c r="N135" s="78"/>
    </row>
    <row r="136" spans="1:14" ht="102.75" customHeight="1">
      <c r="A136" s="35">
        <v>128</v>
      </c>
      <c r="B136" s="168" t="s">
        <v>62</v>
      </c>
      <c r="C136" s="75" t="s">
        <v>449</v>
      </c>
      <c r="D136" s="88">
        <v>2016</v>
      </c>
      <c r="E136" s="75"/>
      <c r="F136" s="75"/>
      <c r="G136" s="120">
        <v>2077.01673</v>
      </c>
      <c r="H136" s="77"/>
      <c r="I136" s="120"/>
      <c r="J136" s="120">
        <v>2077.01673</v>
      </c>
      <c r="K136" s="77"/>
      <c r="L136" s="120">
        <v>2077.01673</v>
      </c>
      <c r="M136" s="120">
        <v>2077.01673</v>
      </c>
      <c r="N136" s="78"/>
    </row>
    <row r="137" spans="1:13" ht="90">
      <c r="A137" s="35">
        <v>129</v>
      </c>
      <c r="B137" s="168" t="s">
        <v>77</v>
      </c>
      <c r="C137" s="75" t="s">
        <v>449</v>
      </c>
      <c r="D137" s="88">
        <v>2016</v>
      </c>
      <c r="E137" s="44"/>
      <c r="F137" s="44"/>
      <c r="G137" s="120">
        <v>346.10675</v>
      </c>
      <c r="H137" s="44"/>
      <c r="I137" s="120"/>
      <c r="J137" s="120">
        <v>346.10675</v>
      </c>
      <c r="K137" s="44"/>
      <c r="L137" s="120">
        <v>346.10675</v>
      </c>
      <c r="M137" s="120">
        <v>346.10675</v>
      </c>
    </row>
    <row r="138" spans="1:13" ht="90">
      <c r="A138" s="35">
        <v>130</v>
      </c>
      <c r="B138" s="110" t="s">
        <v>114</v>
      </c>
      <c r="C138" s="75" t="s">
        <v>449</v>
      </c>
      <c r="D138" s="88">
        <v>2016</v>
      </c>
      <c r="E138" s="44"/>
      <c r="F138" s="44"/>
      <c r="G138" s="120">
        <v>248</v>
      </c>
      <c r="H138" s="44"/>
      <c r="I138" s="120"/>
      <c r="J138" s="120"/>
      <c r="K138" s="44"/>
      <c r="L138" s="120">
        <v>248</v>
      </c>
      <c r="M138" s="120">
        <v>248</v>
      </c>
    </row>
    <row r="139" spans="1:13" ht="120">
      <c r="A139" s="35">
        <v>131</v>
      </c>
      <c r="B139" s="110" t="s">
        <v>115</v>
      </c>
      <c r="C139" s="75" t="s">
        <v>449</v>
      </c>
      <c r="D139" s="88">
        <v>2016</v>
      </c>
      <c r="E139" s="44"/>
      <c r="F139" s="44"/>
      <c r="G139" s="120">
        <v>96.76</v>
      </c>
      <c r="H139" s="44"/>
      <c r="I139" s="120"/>
      <c r="J139" s="120"/>
      <c r="K139" s="44"/>
      <c r="L139" s="120">
        <v>96.76</v>
      </c>
      <c r="M139" s="120">
        <v>96.76</v>
      </c>
    </row>
    <row r="140" spans="1:13" ht="120">
      <c r="A140" s="35">
        <v>132</v>
      </c>
      <c r="B140" s="111" t="s">
        <v>116</v>
      </c>
      <c r="C140" s="75" t="s">
        <v>449</v>
      </c>
      <c r="D140" s="88">
        <v>2016</v>
      </c>
      <c r="E140" s="44"/>
      <c r="F140" s="44"/>
      <c r="G140" s="120">
        <v>417.5</v>
      </c>
      <c r="H140" s="44"/>
      <c r="I140" s="120"/>
      <c r="J140" s="120"/>
      <c r="K140" s="44"/>
      <c r="L140" s="120">
        <v>417.5</v>
      </c>
      <c r="M140" s="120"/>
    </row>
    <row r="141" spans="1:13" ht="90">
      <c r="A141" s="35">
        <v>133</v>
      </c>
      <c r="B141" s="111" t="s">
        <v>117</v>
      </c>
      <c r="C141" s="75" t="s">
        <v>449</v>
      </c>
      <c r="D141" s="88">
        <v>2016</v>
      </c>
      <c r="E141" s="44"/>
      <c r="F141" s="44"/>
      <c r="G141" s="120">
        <v>2000</v>
      </c>
      <c r="H141" s="44"/>
      <c r="I141" s="120"/>
      <c r="J141" s="120"/>
      <c r="K141" s="44"/>
      <c r="L141" s="120">
        <v>2000</v>
      </c>
      <c r="M141" s="120"/>
    </row>
    <row r="142" spans="1:13" ht="105">
      <c r="A142" s="35">
        <v>134</v>
      </c>
      <c r="B142" s="111" t="s">
        <v>147</v>
      </c>
      <c r="C142" s="75" t="s">
        <v>449</v>
      </c>
      <c r="D142" s="88">
        <v>2016</v>
      </c>
      <c r="E142" s="44"/>
      <c r="F142" s="44"/>
      <c r="G142" s="120">
        <v>995</v>
      </c>
      <c r="H142" s="44"/>
      <c r="I142" s="120"/>
      <c r="J142" s="120"/>
      <c r="K142" s="44"/>
      <c r="L142" s="120">
        <v>995</v>
      </c>
      <c r="M142" s="120"/>
    </row>
    <row r="143" spans="1:13" ht="60">
      <c r="A143" s="35">
        <v>135</v>
      </c>
      <c r="B143" s="111" t="s">
        <v>148</v>
      </c>
      <c r="C143" s="75" t="s">
        <v>449</v>
      </c>
      <c r="D143" s="88">
        <v>2016</v>
      </c>
      <c r="E143" s="44"/>
      <c r="F143" s="44"/>
      <c r="G143" s="120">
        <v>2825.2</v>
      </c>
      <c r="H143" s="44"/>
      <c r="I143" s="120"/>
      <c r="J143" s="120"/>
      <c r="K143" s="44"/>
      <c r="L143" s="120">
        <v>2825.2</v>
      </c>
      <c r="M143" s="120"/>
    </row>
    <row r="144" spans="1:13" ht="120">
      <c r="A144" s="35">
        <v>136</v>
      </c>
      <c r="B144" s="110" t="s">
        <v>149</v>
      </c>
      <c r="C144" s="75" t="s">
        <v>449</v>
      </c>
      <c r="D144" s="88">
        <v>2016</v>
      </c>
      <c r="E144" s="44"/>
      <c r="F144" s="44"/>
      <c r="G144" s="120">
        <v>1750</v>
      </c>
      <c r="H144" s="44"/>
      <c r="I144" s="120"/>
      <c r="J144" s="120"/>
      <c r="K144" s="44"/>
      <c r="L144" s="120">
        <v>1750</v>
      </c>
      <c r="M144" s="120">
        <v>1750</v>
      </c>
    </row>
    <row r="145" spans="1:13" ht="105">
      <c r="A145" s="35">
        <v>137</v>
      </c>
      <c r="B145" s="242" t="s">
        <v>150</v>
      </c>
      <c r="C145" s="75" t="s">
        <v>449</v>
      </c>
      <c r="D145" s="88">
        <v>2016</v>
      </c>
      <c r="E145" s="44"/>
      <c r="F145" s="44"/>
      <c r="G145" s="209">
        <v>690.39</v>
      </c>
      <c r="H145" s="44"/>
      <c r="I145" s="120"/>
      <c r="J145" s="120"/>
      <c r="K145" s="44"/>
      <c r="L145" s="209">
        <v>690.39</v>
      </c>
      <c r="M145" s="209">
        <v>690.39</v>
      </c>
    </row>
    <row r="146" spans="1:13" ht="120.75" customHeight="1">
      <c r="A146" s="35">
        <v>138</v>
      </c>
      <c r="B146" s="243" t="s">
        <v>151</v>
      </c>
      <c r="C146" s="75" t="s">
        <v>449</v>
      </c>
      <c r="D146" s="88">
        <v>2016</v>
      </c>
      <c r="E146" s="44"/>
      <c r="F146" s="44"/>
      <c r="G146" s="209">
        <v>239.8</v>
      </c>
      <c r="H146" s="44"/>
      <c r="I146" s="209"/>
      <c r="J146" s="120"/>
      <c r="K146" s="44"/>
      <c r="L146" s="209">
        <v>239.8</v>
      </c>
      <c r="M146" s="209">
        <v>239.8</v>
      </c>
    </row>
    <row r="147" spans="1:13" ht="80.25" customHeight="1">
      <c r="A147" s="35">
        <v>139</v>
      </c>
      <c r="B147" s="110" t="s">
        <v>152</v>
      </c>
      <c r="C147" s="75" t="s">
        <v>449</v>
      </c>
      <c r="D147" s="88">
        <v>2016</v>
      </c>
      <c r="E147" s="44"/>
      <c r="F147" s="44"/>
      <c r="G147" s="209">
        <v>265.48</v>
      </c>
      <c r="H147" s="44"/>
      <c r="I147" s="209"/>
      <c r="J147" s="120"/>
      <c r="K147" s="44"/>
      <c r="L147" s="209">
        <v>265.48</v>
      </c>
      <c r="M147" s="209">
        <v>265.48</v>
      </c>
    </row>
    <row r="148" spans="1:13" ht="120">
      <c r="A148" s="35">
        <v>140</v>
      </c>
      <c r="B148" s="111" t="s">
        <v>153</v>
      </c>
      <c r="C148" s="88" t="s">
        <v>449</v>
      </c>
      <c r="D148" s="88">
        <v>2016</v>
      </c>
      <c r="E148" s="44"/>
      <c r="F148" s="44"/>
      <c r="G148" s="209">
        <v>1300</v>
      </c>
      <c r="H148" s="44"/>
      <c r="I148" s="120"/>
      <c r="J148" s="120"/>
      <c r="K148" s="44"/>
      <c r="L148" s="209">
        <v>1300</v>
      </c>
      <c r="M148" s="208"/>
    </row>
    <row r="149" spans="1:13" ht="105">
      <c r="A149" s="35">
        <v>141</v>
      </c>
      <c r="B149" s="110" t="s">
        <v>154</v>
      </c>
      <c r="C149" s="75" t="s">
        <v>449</v>
      </c>
      <c r="D149" s="88">
        <v>2016</v>
      </c>
      <c r="E149" s="44"/>
      <c r="F149" s="44"/>
      <c r="G149" s="209">
        <v>2499.3</v>
      </c>
      <c r="H149" s="44"/>
      <c r="I149" s="209"/>
      <c r="J149" s="120"/>
      <c r="K149" s="44"/>
      <c r="L149" s="209">
        <v>2499.3</v>
      </c>
      <c r="M149" s="209">
        <v>1899.4</v>
      </c>
    </row>
    <row r="150" spans="1:13" ht="105">
      <c r="A150" s="35">
        <v>142</v>
      </c>
      <c r="B150" s="110" t="s">
        <v>155</v>
      </c>
      <c r="C150" s="75" t="s">
        <v>449</v>
      </c>
      <c r="D150" s="88">
        <v>2016</v>
      </c>
      <c r="E150" s="44"/>
      <c r="F150" s="44"/>
      <c r="G150" s="209">
        <v>2166.5</v>
      </c>
      <c r="H150" s="44"/>
      <c r="I150" s="120"/>
      <c r="J150" s="120"/>
      <c r="K150" s="44"/>
      <c r="L150" s="209">
        <v>2166.5</v>
      </c>
      <c r="M150" s="209">
        <v>1646.5</v>
      </c>
    </row>
    <row r="151" spans="1:13" ht="105">
      <c r="A151" s="35">
        <v>143</v>
      </c>
      <c r="B151" s="110" t="s">
        <v>156</v>
      </c>
      <c r="C151" s="75" t="s">
        <v>449</v>
      </c>
      <c r="D151" s="88">
        <v>2016</v>
      </c>
      <c r="E151" s="44"/>
      <c r="F151" s="44"/>
      <c r="G151" s="209">
        <v>2292.3</v>
      </c>
      <c r="H151" s="44"/>
      <c r="I151" s="120"/>
      <c r="J151" s="120"/>
      <c r="K151" s="44"/>
      <c r="L151" s="209">
        <v>2292.3</v>
      </c>
      <c r="M151" s="209">
        <v>1742.2</v>
      </c>
    </row>
    <row r="152" spans="1:13" ht="105">
      <c r="A152" s="35">
        <v>144</v>
      </c>
      <c r="B152" s="110" t="s">
        <v>157</v>
      </c>
      <c r="C152" s="75" t="s">
        <v>449</v>
      </c>
      <c r="D152" s="88">
        <v>2016</v>
      </c>
      <c r="E152" s="44"/>
      <c r="F152" s="44"/>
      <c r="G152" s="209">
        <v>2292.3</v>
      </c>
      <c r="H152" s="44"/>
      <c r="I152" s="120"/>
      <c r="J152" s="120"/>
      <c r="K152" s="44"/>
      <c r="L152" s="209">
        <v>2292.3</v>
      </c>
      <c r="M152" s="209">
        <v>1742.2</v>
      </c>
    </row>
    <row r="153" spans="1:13" ht="105">
      <c r="A153" s="35">
        <v>145</v>
      </c>
      <c r="B153" s="110" t="s">
        <v>158</v>
      </c>
      <c r="C153" s="75" t="s">
        <v>449</v>
      </c>
      <c r="D153" s="88">
        <v>2016</v>
      </c>
      <c r="E153" s="44"/>
      <c r="F153" s="44"/>
      <c r="G153" s="209">
        <v>2386.1</v>
      </c>
      <c r="H153" s="44"/>
      <c r="I153" s="120"/>
      <c r="J153" s="120"/>
      <c r="K153" s="44"/>
      <c r="L153" s="209">
        <v>2386.1</v>
      </c>
      <c r="M153" s="209">
        <v>1813.4</v>
      </c>
    </row>
    <row r="154" spans="1:13" ht="105">
      <c r="A154" s="35">
        <v>146</v>
      </c>
      <c r="B154" s="110" t="s">
        <v>159</v>
      </c>
      <c r="C154" s="75" t="s">
        <v>449</v>
      </c>
      <c r="D154" s="88">
        <v>2016</v>
      </c>
      <c r="E154" s="44"/>
      <c r="F154" s="44"/>
      <c r="G154" s="209">
        <v>2329.2</v>
      </c>
      <c r="H154" s="44"/>
      <c r="I154" s="120"/>
      <c r="J154" s="120"/>
      <c r="K154" s="44"/>
      <c r="L154" s="209">
        <v>2329.2</v>
      </c>
      <c r="M154" s="209">
        <v>1770.2</v>
      </c>
    </row>
    <row r="155" spans="1:13" ht="105">
      <c r="A155" s="35">
        <v>147</v>
      </c>
      <c r="B155" s="110" t="s">
        <v>118</v>
      </c>
      <c r="C155" s="75" t="s">
        <v>449</v>
      </c>
      <c r="D155" s="88">
        <v>2016</v>
      </c>
      <c r="E155" s="44"/>
      <c r="F155" s="44"/>
      <c r="G155" s="209">
        <v>2329.2</v>
      </c>
      <c r="H155" s="44"/>
      <c r="I155" s="120"/>
      <c r="J155" s="120"/>
      <c r="K155" s="44"/>
      <c r="L155" s="209">
        <v>2329.2</v>
      </c>
      <c r="M155" s="209">
        <v>1770.2</v>
      </c>
    </row>
    <row r="156" spans="1:13" ht="105">
      <c r="A156" s="35">
        <v>148</v>
      </c>
      <c r="B156" s="110" t="s">
        <v>119</v>
      </c>
      <c r="C156" s="75" t="s">
        <v>449</v>
      </c>
      <c r="D156" s="88">
        <v>2016</v>
      </c>
      <c r="E156" s="44"/>
      <c r="F156" s="44"/>
      <c r="G156" s="209">
        <v>1715.3</v>
      </c>
      <c r="H156" s="44"/>
      <c r="I156" s="120"/>
      <c r="J156" s="120"/>
      <c r="K156" s="44"/>
      <c r="L156" s="209">
        <v>1715.3</v>
      </c>
      <c r="M156" s="209">
        <v>1303.7</v>
      </c>
    </row>
    <row r="157" spans="1:13" ht="105">
      <c r="A157" s="35">
        <v>149</v>
      </c>
      <c r="B157" s="110" t="s">
        <v>120</v>
      </c>
      <c r="C157" s="75" t="s">
        <v>449</v>
      </c>
      <c r="D157" s="88">
        <v>2016</v>
      </c>
      <c r="E157" s="44"/>
      <c r="F157" s="44"/>
      <c r="G157" s="209">
        <v>1705.6</v>
      </c>
      <c r="H157" s="44"/>
      <c r="I157" s="120"/>
      <c r="J157" s="120"/>
      <c r="K157" s="44"/>
      <c r="L157" s="209">
        <v>1705.6</v>
      </c>
      <c r="M157" s="209">
        <v>1296.3</v>
      </c>
    </row>
    <row r="158" spans="1:13" ht="105">
      <c r="A158" s="35">
        <v>150</v>
      </c>
      <c r="B158" s="110" t="s">
        <v>121</v>
      </c>
      <c r="C158" s="75" t="s">
        <v>449</v>
      </c>
      <c r="D158" s="88">
        <v>2016</v>
      </c>
      <c r="E158" s="44"/>
      <c r="F158" s="44"/>
      <c r="G158" s="209">
        <v>1586.3</v>
      </c>
      <c r="H158" s="44"/>
      <c r="I158" s="120"/>
      <c r="J158" s="120"/>
      <c r="K158" s="44"/>
      <c r="L158" s="209">
        <v>1586.3</v>
      </c>
      <c r="M158" s="209">
        <v>1205.6</v>
      </c>
    </row>
    <row r="159" spans="1:13" ht="105">
      <c r="A159" s="35">
        <v>151</v>
      </c>
      <c r="B159" s="110" t="s">
        <v>122</v>
      </c>
      <c r="C159" s="75" t="s">
        <v>449</v>
      </c>
      <c r="D159" s="88">
        <v>2016</v>
      </c>
      <c r="E159" s="44"/>
      <c r="F159" s="44"/>
      <c r="G159" s="209">
        <v>1587.5</v>
      </c>
      <c r="H159" s="44"/>
      <c r="I159" s="120"/>
      <c r="J159" s="120"/>
      <c r="K159" s="44"/>
      <c r="L159" s="209">
        <v>1587.5</v>
      </c>
      <c r="M159" s="209">
        <v>1206.5</v>
      </c>
    </row>
    <row r="160" spans="1:13" ht="105">
      <c r="A160" s="35">
        <v>152</v>
      </c>
      <c r="B160" s="110" t="s">
        <v>123</v>
      </c>
      <c r="C160" s="75" t="s">
        <v>449</v>
      </c>
      <c r="D160" s="88">
        <v>2016</v>
      </c>
      <c r="E160" s="44"/>
      <c r="F160" s="44"/>
      <c r="G160" s="209">
        <v>2999.8</v>
      </c>
      <c r="H160" s="44"/>
      <c r="I160" s="120"/>
      <c r="J160" s="120"/>
      <c r="K160" s="44"/>
      <c r="L160" s="209">
        <v>2999.8</v>
      </c>
      <c r="M160" s="209">
        <v>2279.8</v>
      </c>
    </row>
    <row r="161" spans="1:13" ht="120">
      <c r="A161" s="35">
        <v>153</v>
      </c>
      <c r="B161" s="110" t="s">
        <v>124</v>
      </c>
      <c r="C161" s="75" t="s">
        <v>449</v>
      </c>
      <c r="D161" s="88">
        <v>2016</v>
      </c>
      <c r="E161" s="44"/>
      <c r="F161" s="44"/>
      <c r="G161" s="209">
        <v>320.05</v>
      </c>
      <c r="H161" s="44"/>
      <c r="I161" s="120"/>
      <c r="J161" s="120"/>
      <c r="K161" s="44"/>
      <c r="L161" s="209">
        <v>320.05</v>
      </c>
      <c r="M161" s="209">
        <v>320.05</v>
      </c>
    </row>
    <row r="162" spans="1:13" ht="120">
      <c r="A162" s="35">
        <v>154</v>
      </c>
      <c r="B162" s="110" t="s">
        <v>125</v>
      </c>
      <c r="C162" s="75" t="s">
        <v>449</v>
      </c>
      <c r="D162" s="88">
        <v>2016</v>
      </c>
      <c r="E162" s="44"/>
      <c r="F162" s="44"/>
      <c r="G162" s="209">
        <v>2024</v>
      </c>
      <c r="H162" s="44"/>
      <c r="I162" s="120"/>
      <c r="J162" s="120"/>
      <c r="K162" s="44"/>
      <c r="L162" s="209">
        <v>2024</v>
      </c>
      <c r="M162" s="209">
        <v>2024</v>
      </c>
    </row>
    <row r="163" spans="1:13" ht="75">
      <c r="A163" s="35">
        <v>155</v>
      </c>
      <c r="B163" s="110" t="s">
        <v>126</v>
      </c>
      <c r="C163" s="75" t="s">
        <v>449</v>
      </c>
      <c r="D163" s="88">
        <v>2016</v>
      </c>
      <c r="E163" s="44"/>
      <c r="F163" s="44"/>
      <c r="G163" s="209">
        <v>1500</v>
      </c>
      <c r="H163" s="44"/>
      <c r="I163" s="120"/>
      <c r="J163" s="120"/>
      <c r="K163" s="44"/>
      <c r="L163" s="209">
        <v>1500</v>
      </c>
      <c r="M163" s="209">
        <v>1500</v>
      </c>
    </row>
    <row r="164" spans="1:13" ht="105">
      <c r="A164" s="35">
        <v>156</v>
      </c>
      <c r="B164" s="110" t="s">
        <v>127</v>
      </c>
      <c r="C164" s="75" t="s">
        <v>449</v>
      </c>
      <c r="D164" s="88">
        <v>2016</v>
      </c>
      <c r="E164" s="44"/>
      <c r="F164" s="44"/>
      <c r="G164" s="209">
        <v>3988.4</v>
      </c>
      <c r="H164" s="44"/>
      <c r="I164" s="120"/>
      <c r="J164" s="120"/>
      <c r="K164" s="44"/>
      <c r="L164" s="209">
        <v>3988.4</v>
      </c>
      <c r="M164" s="209">
        <v>3031.2</v>
      </c>
    </row>
    <row r="165" spans="1:13" ht="105">
      <c r="A165" s="35">
        <v>157</v>
      </c>
      <c r="B165" s="110" t="s">
        <v>128</v>
      </c>
      <c r="C165" s="75" t="s">
        <v>449</v>
      </c>
      <c r="D165" s="88">
        <v>2016</v>
      </c>
      <c r="E165" s="44"/>
      <c r="F165" s="44"/>
      <c r="G165" s="209">
        <v>3438.5</v>
      </c>
      <c r="H165" s="44"/>
      <c r="I165" s="120"/>
      <c r="J165" s="120"/>
      <c r="K165" s="44"/>
      <c r="L165" s="209">
        <v>3438.5</v>
      </c>
      <c r="M165" s="209">
        <v>2613.3</v>
      </c>
    </row>
    <row r="166" spans="1:13" ht="105">
      <c r="A166" s="35">
        <v>158</v>
      </c>
      <c r="B166" s="110" t="s">
        <v>129</v>
      </c>
      <c r="C166" s="75" t="s">
        <v>449</v>
      </c>
      <c r="D166" s="88">
        <v>2016</v>
      </c>
      <c r="E166" s="44"/>
      <c r="F166" s="44"/>
      <c r="G166" s="209">
        <v>3463.2</v>
      </c>
      <c r="H166" s="44"/>
      <c r="I166" s="120"/>
      <c r="J166" s="120"/>
      <c r="K166" s="44"/>
      <c r="L166" s="209">
        <v>3463.2</v>
      </c>
      <c r="M166" s="209">
        <v>2632.03</v>
      </c>
    </row>
    <row r="167" spans="1:13" ht="105">
      <c r="A167" s="35">
        <v>159</v>
      </c>
      <c r="B167" s="110" t="s">
        <v>130</v>
      </c>
      <c r="C167" s="75" t="s">
        <v>449</v>
      </c>
      <c r="D167" s="88">
        <v>2016</v>
      </c>
      <c r="E167" s="44"/>
      <c r="F167" s="44"/>
      <c r="G167" s="209">
        <v>3463.2</v>
      </c>
      <c r="H167" s="44"/>
      <c r="I167" s="120"/>
      <c r="J167" s="120"/>
      <c r="K167" s="44"/>
      <c r="L167" s="209">
        <v>3463.2</v>
      </c>
      <c r="M167" s="209">
        <v>2632.03</v>
      </c>
    </row>
    <row r="168" spans="1:13" ht="105">
      <c r="A168" s="35">
        <v>160</v>
      </c>
      <c r="B168" s="110" t="s">
        <v>131</v>
      </c>
      <c r="C168" s="75" t="s">
        <v>449</v>
      </c>
      <c r="D168" s="88">
        <v>2016</v>
      </c>
      <c r="E168" s="44"/>
      <c r="F168" s="44"/>
      <c r="G168" s="209">
        <v>1784.3</v>
      </c>
      <c r="H168" s="44"/>
      <c r="I168" s="120"/>
      <c r="J168" s="120"/>
      <c r="K168" s="44"/>
      <c r="L168" s="209">
        <v>1784.3</v>
      </c>
      <c r="M168" s="209">
        <v>1356.08</v>
      </c>
    </row>
    <row r="169" spans="1:13" s="91" customFormat="1" ht="105">
      <c r="A169" s="87">
        <v>161</v>
      </c>
      <c r="B169" s="111" t="s">
        <v>132</v>
      </c>
      <c r="C169" s="88" t="s">
        <v>449</v>
      </c>
      <c r="D169" s="88">
        <v>2016</v>
      </c>
      <c r="E169" s="241"/>
      <c r="F169" s="241"/>
      <c r="G169" s="209">
        <v>2720</v>
      </c>
      <c r="H169" s="241"/>
      <c r="I169" s="120"/>
      <c r="J169" s="120"/>
      <c r="K169" s="241"/>
      <c r="L169" s="209">
        <v>2720</v>
      </c>
      <c r="M169" s="209">
        <v>2720</v>
      </c>
    </row>
    <row r="170" spans="1:13" ht="105">
      <c r="A170" s="35">
        <v>162</v>
      </c>
      <c r="B170" s="111" t="s">
        <v>133</v>
      </c>
      <c r="C170" s="75" t="s">
        <v>449</v>
      </c>
      <c r="D170" s="88">
        <v>2016</v>
      </c>
      <c r="E170" s="44"/>
      <c r="F170" s="44"/>
      <c r="G170" s="209">
        <v>37878</v>
      </c>
      <c r="H170" s="44"/>
      <c r="I170" s="120"/>
      <c r="J170" s="120"/>
      <c r="K170" s="44"/>
      <c r="L170" s="209">
        <v>37878</v>
      </c>
      <c r="M170" s="209">
        <v>11363.4</v>
      </c>
    </row>
    <row r="171" spans="1:13" ht="105">
      <c r="A171" s="35">
        <v>163</v>
      </c>
      <c r="B171" s="111" t="s">
        <v>134</v>
      </c>
      <c r="C171" s="75" t="s">
        <v>449</v>
      </c>
      <c r="D171" s="88">
        <v>2016</v>
      </c>
      <c r="E171" s="44"/>
      <c r="F171" s="44"/>
      <c r="G171" s="209">
        <v>2498.8</v>
      </c>
      <c r="H171" s="44"/>
      <c r="I171" s="120"/>
      <c r="J171" s="120"/>
      <c r="K171" s="44"/>
      <c r="L171" s="209">
        <v>2498.8</v>
      </c>
      <c r="M171" s="209"/>
    </row>
    <row r="172" spans="1:13" ht="60">
      <c r="A172" s="35">
        <v>164</v>
      </c>
      <c r="B172" s="110" t="s">
        <v>135</v>
      </c>
      <c r="C172" s="75" t="s">
        <v>449</v>
      </c>
      <c r="D172" s="88">
        <v>2016</v>
      </c>
      <c r="E172" s="44"/>
      <c r="F172" s="44"/>
      <c r="G172" s="209">
        <v>4988.1</v>
      </c>
      <c r="H172" s="44"/>
      <c r="I172" s="120"/>
      <c r="J172" s="120"/>
      <c r="K172" s="44"/>
      <c r="L172" s="209">
        <v>4988.1</v>
      </c>
      <c r="M172" s="209"/>
    </row>
    <row r="173" spans="1:13" ht="105">
      <c r="A173" s="35">
        <v>165</v>
      </c>
      <c r="B173" s="110" t="s">
        <v>136</v>
      </c>
      <c r="C173" s="75" t="s">
        <v>449</v>
      </c>
      <c r="D173" s="88">
        <v>2016</v>
      </c>
      <c r="E173" s="44"/>
      <c r="F173" s="44"/>
      <c r="G173" s="209">
        <v>4267.3</v>
      </c>
      <c r="H173" s="44"/>
      <c r="I173" s="120"/>
      <c r="J173" s="120"/>
      <c r="K173" s="44"/>
      <c r="L173" s="209">
        <v>4267.3</v>
      </c>
      <c r="M173" s="209">
        <v>3243.1</v>
      </c>
    </row>
    <row r="174" spans="1:13" ht="105">
      <c r="A174" s="35">
        <v>166</v>
      </c>
      <c r="B174" s="110" t="s">
        <v>137</v>
      </c>
      <c r="C174" s="75" t="s">
        <v>449</v>
      </c>
      <c r="D174" s="88">
        <v>2016</v>
      </c>
      <c r="E174" s="44"/>
      <c r="F174" s="44"/>
      <c r="G174" s="209">
        <v>5336.5</v>
      </c>
      <c r="H174" s="44"/>
      <c r="I174" s="120"/>
      <c r="J174" s="120"/>
      <c r="K174" s="44"/>
      <c r="L174" s="209">
        <v>5336.5</v>
      </c>
      <c r="M174" s="209">
        <v>5336.5</v>
      </c>
    </row>
    <row r="175" spans="1:13" ht="105">
      <c r="A175" s="35">
        <v>167</v>
      </c>
      <c r="B175" s="110" t="s">
        <v>138</v>
      </c>
      <c r="C175" s="75" t="s">
        <v>449</v>
      </c>
      <c r="D175" s="88">
        <v>2016</v>
      </c>
      <c r="E175" s="44"/>
      <c r="F175" s="44"/>
      <c r="G175" s="209">
        <v>5349.5</v>
      </c>
      <c r="H175" s="44"/>
      <c r="I175" s="120"/>
      <c r="J175" s="120"/>
      <c r="K175" s="44"/>
      <c r="L175" s="209">
        <v>5349.5</v>
      </c>
      <c r="M175" s="209">
        <v>5349.5</v>
      </c>
    </row>
    <row r="176" spans="1:13" ht="105">
      <c r="A176" s="35">
        <v>168</v>
      </c>
      <c r="B176" s="110" t="s">
        <v>139</v>
      </c>
      <c r="C176" s="75" t="s">
        <v>449</v>
      </c>
      <c r="D176" s="88">
        <v>2016</v>
      </c>
      <c r="E176" s="44"/>
      <c r="F176" s="44"/>
      <c r="G176" s="209">
        <v>2793.9</v>
      </c>
      <c r="H176" s="44"/>
      <c r="I176" s="120"/>
      <c r="J176" s="120"/>
      <c r="K176" s="44"/>
      <c r="L176" s="209">
        <v>2793.9</v>
      </c>
      <c r="M176" s="209">
        <v>2793.9</v>
      </c>
    </row>
    <row r="177" spans="1:13" ht="105">
      <c r="A177" s="35">
        <v>169</v>
      </c>
      <c r="B177" s="110" t="s">
        <v>140</v>
      </c>
      <c r="C177" s="75" t="s">
        <v>449</v>
      </c>
      <c r="D177" s="88">
        <v>2016</v>
      </c>
      <c r="E177" s="44"/>
      <c r="F177" s="44"/>
      <c r="G177" s="209">
        <v>4407</v>
      </c>
      <c r="H177" s="44"/>
      <c r="I177" s="120"/>
      <c r="J177" s="120"/>
      <c r="K177" s="44"/>
      <c r="L177" s="209">
        <v>4407</v>
      </c>
      <c r="M177" s="209">
        <v>4407</v>
      </c>
    </row>
    <row r="178" spans="1:13" ht="105">
      <c r="A178" s="35">
        <v>170</v>
      </c>
      <c r="B178" s="111" t="s">
        <v>141</v>
      </c>
      <c r="C178" s="75" t="s">
        <v>449</v>
      </c>
      <c r="D178" s="88">
        <v>2016</v>
      </c>
      <c r="E178" s="44"/>
      <c r="F178" s="44"/>
      <c r="G178" s="209">
        <v>70</v>
      </c>
      <c r="H178" s="44"/>
      <c r="I178" s="120"/>
      <c r="J178" s="120"/>
      <c r="K178" s="44"/>
      <c r="L178" s="209">
        <v>70</v>
      </c>
      <c r="M178" s="209"/>
    </row>
    <row r="179" spans="1:13" s="91" customFormat="1" ht="150">
      <c r="A179" s="87">
        <v>171</v>
      </c>
      <c r="B179" s="111" t="s">
        <v>144</v>
      </c>
      <c r="C179" s="88" t="s">
        <v>449</v>
      </c>
      <c r="D179" s="88">
        <v>2016</v>
      </c>
      <c r="E179" s="241"/>
      <c r="F179" s="241"/>
      <c r="G179" s="209">
        <v>2557.2</v>
      </c>
      <c r="H179" s="241"/>
      <c r="I179" s="120"/>
      <c r="J179" s="120"/>
      <c r="K179" s="241"/>
      <c r="L179" s="209">
        <v>2557.2</v>
      </c>
      <c r="M179" s="209">
        <v>2557.2</v>
      </c>
    </row>
    <row r="180" spans="1:13" ht="105">
      <c r="A180" s="35">
        <v>172</v>
      </c>
      <c r="B180" s="110" t="s">
        <v>145</v>
      </c>
      <c r="C180" s="75" t="s">
        <v>449</v>
      </c>
      <c r="D180" s="88">
        <v>2016</v>
      </c>
      <c r="E180" s="44"/>
      <c r="F180" s="44"/>
      <c r="G180" s="209">
        <v>2557.1</v>
      </c>
      <c r="H180" s="44"/>
      <c r="I180" s="120"/>
      <c r="J180" s="120"/>
      <c r="K180" s="44"/>
      <c r="L180" s="209">
        <v>2557.1</v>
      </c>
      <c r="M180" s="209">
        <v>2557.1</v>
      </c>
    </row>
    <row r="181" spans="1:13" ht="60">
      <c r="A181" s="35">
        <v>173</v>
      </c>
      <c r="B181" s="110" t="s">
        <v>146</v>
      </c>
      <c r="C181" s="75" t="s">
        <v>449</v>
      </c>
      <c r="D181" s="88">
        <v>2016</v>
      </c>
      <c r="E181" s="44"/>
      <c r="F181" s="44"/>
      <c r="G181" s="209">
        <v>5555.6</v>
      </c>
      <c r="H181" s="44"/>
      <c r="I181" s="120"/>
      <c r="J181" s="120"/>
      <c r="K181" s="44"/>
      <c r="L181" s="209">
        <v>5555.6</v>
      </c>
      <c r="M181" s="209"/>
    </row>
    <row r="182" spans="1:13" ht="15.75">
      <c r="A182" s="35"/>
      <c r="B182" s="94" t="s">
        <v>453</v>
      </c>
      <c r="C182" s="95"/>
      <c r="D182" s="96"/>
      <c r="E182" s="93"/>
      <c r="F182" s="93"/>
      <c r="G182" s="97">
        <f>SUM(G9:G181)</f>
        <v>365145.7492</v>
      </c>
      <c r="H182" s="97"/>
      <c r="I182" s="97"/>
      <c r="J182" s="97">
        <f>SUM(J9:J181)</f>
        <v>195074.89077000006</v>
      </c>
      <c r="K182" s="97"/>
      <c r="L182" s="97">
        <f>SUM(L9:L181)</f>
        <v>359916.41972999997</v>
      </c>
      <c r="M182" s="97">
        <f>SUM(M9:M181)</f>
        <v>264797.45973999996</v>
      </c>
    </row>
    <row r="183" spans="1:13" ht="15.75">
      <c r="A183" s="98"/>
      <c r="B183" s="26"/>
      <c r="C183" s="99"/>
      <c r="D183" s="32"/>
      <c r="E183" s="98"/>
      <c r="F183" s="98"/>
      <c r="G183" s="100"/>
      <c r="H183" s="98"/>
      <c r="I183" s="98"/>
      <c r="J183" s="100"/>
      <c r="K183" s="98"/>
      <c r="L183" s="100"/>
      <c r="M183" s="98"/>
    </row>
  </sheetData>
  <sheetProtection/>
  <mergeCells count="16">
    <mergeCell ref="D7:D8"/>
    <mergeCell ref="E7:E8"/>
    <mergeCell ref="M7:M8"/>
    <mergeCell ref="F7:G7"/>
    <mergeCell ref="H7:I7"/>
    <mergeCell ref="K7:L7"/>
    <mergeCell ref="A7:A8"/>
    <mergeCell ref="B1:N1"/>
    <mergeCell ref="B2:N2"/>
    <mergeCell ref="B3:N3"/>
    <mergeCell ref="B5:M5"/>
    <mergeCell ref="B4:M4"/>
    <mergeCell ref="K6:L6"/>
    <mergeCell ref="J7:J8"/>
    <mergeCell ref="B7:B8"/>
    <mergeCell ref="C7:C8"/>
  </mergeCells>
  <printOptions/>
  <pageMargins left="0.17" right="0.16" top="0.3937007874015748" bottom="0.3937007874015748" header="0.5118110236220472" footer="0.5118110236220472"/>
  <pageSetup horizontalDpi="600" verticalDpi="600" orientation="portrait" paperSize="9" scale="8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9">
      <selection activeCell="G12" sqref="G12"/>
    </sheetView>
  </sheetViews>
  <sheetFormatPr defaultColWidth="40.75390625" defaultRowHeight="12.75"/>
  <cols>
    <col min="1" max="1" width="32.75390625" style="1" customWidth="1"/>
    <col min="2" max="2" width="36.625" style="1" customWidth="1"/>
    <col min="3" max="3" width="19.125" style="1" customWidth="1"/>
    <col min="4" max="4" width="18.75390625" style="1" customWidth="1"/>
    <col min="5" max="5" width="42.125" style="1" customWidth="1"/>
    <col min="6" max="16384" width="40.75390625" style="1" customWidth="1"/>
  </cols>
  <sheetData>
    <row r="1" spans="5:17" ht="15.75">
      <c r="E1" s="64" t="s">
        <v>309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ht="13.5">
      <c r="D2" s="62"/>
    </row>
    <row r="3" spans="1:5" ht="20.25" customHeight="1">
      <c r="A3" s="335" t="s">
        <v>424</v>
      </c>
      <c r="B3" s="335"/>
      <c r="C3" s="335"/>
      <c r="D3" s="335"/>
      <c r="E3" s="335"/>
    </row>
    <row r="4" spans="1:5" ht="34.5" customHeight="1">
      <c r="A4" s="336" t="s">
        <v>10</v>
      </c>
      <c r="B4" s="336"/>
      <c r="C4" s="336"/>
      <c r="D4" s="336"/>
      <c r="E4" s="336"/>
    </row>
    <row r="5" spans="1:5" ht="18.75">
      <c r="A5" s="245" t="s">
        <v>87</v>
      </c>
      <c r="B5" s="245"/>
      <c r="C5" s="245"/>
      <c r="D5" s="245"/>
      <c r="E5" s="245"/>
    </row>
    <row r="6" ht="13.5" thickBot="1"/>
    <row r="7" spans="1:5" ht="16.5" thickBot="1">
      <c r="A7" s="331" t="s">
        <v>425</v>
      </c>
      <c r="B7" s="332"/>
      <c r="C7" s="329" t="s">
        <v>348</v>
      </c>
      <c r="D7" s="330"/>
      <c r="E7" s="337" t="s">
        <v>356</v>
      </c>
    </row>
    <row r="8" spans="1:5" ht="90" customHeight="1" thickBot="1">
      <c r="A8" s="333"/>
      <c r="B8" s="334"/>
      <c r="C8" s="67" t="s">
        <v>461</v>
      </c>
      <c r="D8" s="68" t="s">
        <v>88</v>
      </c>
      <c r="E8" s="338"/>
    </row>
    <row r="9" spans="1:10" ht="12.75" customHeight="1">
      <c r="A9" s="327" t="s">
        <v>344</v>
      </c>
      <c r="B9" s="327" t="s">
        <v>345</v>
      </c>
      <c r="C9" s="327" t="s">
        <v>346</v>
      </c>
      <c r="D9" s="327" t="s">
        <v>347</v>
      </c>
      <c r="E9" s="338"/>
      <c r="J9" s="190"/>
    </row>
    <row r="10" spans="1:5" ht="13.5" thickBot="1">
      <c r="A10" s="328"/>
      <c r="B10" s="328"/>
      <c r="C10" s="328"/>
      <c r="D10" s="328"/>
      <c r="E10" s="339"/>
    </row>
    <row r="11" spans="1:5" ht="71.25" customHeight="1">
      <c r="A11" s="195" t="s">
        <v>426</v>
      </c>
      <c r="B11" s="198" t="s">
        <v>427</v>
      </c>
      <c r="C11" s="69">
        <v>3892.5</v>
      </c>
      <c r="D11" s="69">
        <v>3849.03</v>
      </c>
      <c r="E11" s="191" t="s">
        <v>95</v>
      </c>
    </row>
    <row r="12" spans="1:5" ht="400.5" customHeight="1">
      <c r="A12" s="196" t="s">
        <v>97</v>
      </c>
      <c r="B12" s="197" t="s">
        <v>428</v>
      </c>
      <c r="C12" s="69">
        <v>26834.8</v>
      </c>
      <c r="D12" s="69">
        <v>24631.1</v>
      </c>
      <c r="E12" s="192" t="s">
        <v>96</v>
      </c>
    </row>
    <row r="13" spans="1:5" ht="110.25" customHeight="1">
      <c r="A13" s="117" t="s">
        <v>429</v>
      </c>
      <c r="B13" s="197" t="s">
        <v>430</v>
      </c>
      <c r="C13" s="69">
        <v>1175.8</v>
      </c>
      <c r="D13" s="69" t="s">
        <v>441</v>
      </c>
      <c r="E13" s="228" t="s">
        <v>98</v>
      </c>
    </row>
    <row r="14" spans="1:5" ht="145.5" customHeight="1">
      <c r="A14" s="199" t="s">
        <v>431</v>
      </c>
      <c r="B14" s="197" t="s">
        <v>432</v>
      </c>
      <c r="C14" s="69">
        <v>2335</v>
      </c>
      <c r="D14" s="216">
        <v>838.4</v>
      </c>
      <c r="E14" s="192" t="s">
        <v>7</v>
      </c>
    </row>
    <row r="15" spans="1:5" ht="140.25" customHeight="1">
      <c r="A15" s="118" t="s">
        <v>160</v>
      </c>
      <c r="B15" s="70" t="s">
        <v>433</v>
      </c>
      <c r="C15" s="69">
        <v>26316.1</v>
      </c>
      <c r="D15" s="215">
        <v>38408.3</v>
      </c>
      <c r="E15" s="210" t="s">
        <v>104</v>
      </c>
    </row>
    <row r="16" spans="1:5" ht="114.75" customHeight="1">
      <c r="A16" s="199" t="s">
        <v>434</v>
      </c>
      <c r="B16" s="197" t="s">
        <v>435</v>
      </c>
      <c r="C16" s="229">
        <v>4355.4</v>
      </c>
      <c r="D16" s="69">
        <v>2916.03</v>
      </c>
      <c r="E16" s="192" t="s">
        <v>8</v>
      </c>
    </row>
    <row r="17" spans="1:5" ht="99" customHeight="1">
      <c r="A17" s="117" t="s">
        <v>436</v>
      </c>
      <c r="B17" s="197" t="s">
        <v>437</v>
      </c>
      <c r="C17" s="214">
        <v>1000</v>
      </c>
      <c r="D17" s="69">
        <v>864.9</v>
      </c>
      <c r="E17" s="192" t="s">
        <v>105</v>
      </c>
    </row>
    <row r="18" spans="1:5" ht="138.75" customHeight="1">
      <c r="A18" s="199" t="s">
        <v>439</v>
      </c>
      <c r="B18" s="197" t="s">
        <v>440</v>
      </c>
      <c r="C18" s="69">
        <v>29707.5</v>
      </c>
      <c r="D18" s="69">
        <v>18756.15</v>
      </c>
      <c r="E18" s="192" t="s">
        <v>9</v>
      </c>
    </row>
    <row r="19" spans="1:5" ht="260.25" customHeight="1">
      <c r="A19" s="117" t="s">
        <v>162</v>
      </c>
      <c r="B19" s="197" t="s">
        <v>438</v>
      </c>
      <c r="C19" s="214">
        <v>159.1</v>
      </c>
      <c r="D19" s="69">
        <v>159</v>
      </c>
      <c r="E19" s="192" t="s">
        <v>106</v>
      </c>
    </row>
    <row r="20" spans="1:5" ht="321.75" customHeight="1">
      <c r="A20" s="199" t="s">
        <v>163</v>
      </c>
      <c r="B20" s="197" t="s">
        <v>442</v>
      </c>
      <c r="C20" s="69">
        <v>3775</v>
      </c>
      <c r="D20" s="69">
        <v>3825.43</v>
      </c>
      <c r="E20" s="192" t="s">
        <v>107</v>
      </c>
    </row>
    <row r="21" spans="1:5" ht="241.5" customHeight="1">
      <c r="A21" s="230" t="s">
        <v>164</v>
      </c>
      <c r="B21" s="211" t="s">
        <v>108</v>
      </c>
      <c r="C21" s="217">
        <v>81239.9</v>
      </c>
      <c r="D21" s="214">
        <v>76892.11</v>
      </c>
      <c r="E21" s="212" t="s">
        <v>109</v>
      </c>
    </row>
    <row r="22" spans="1:5" ht="159" customHeight="1">
      <c r="A22" s="230" t="s">
        <v>165</v>
      </c>
      <c r="B22" s="211" t="s">
        <v>80</v>
      </c>
      <c r="C22" s="218">
        <v>840</v>
      </c>
      <c r="D22" s="194">
        <v>840</v>
      </c>
      <c r="E22" s="192" t="s">
        <v>273</v>
      </c>
    </row>
    <row r="23" spans="1:5" ht="165" customHeight="1" thickBot="1">
      <c r="A23" s="200" t="s">
        <v>166</v>
      </c>
      <c r="B23" s="71" t="s">
        <v>161</v>
      </c>
      <c r="C23" s="69">
        <v>17225.6</v>
      </c>
      <c r="D23" s="219">
        <v>16811.59</v>
      </c>
      <c r="E23" s="213" t="s">
        <v>81</v>
      </c>
    </row>
    <row r="24" spans="1:5" ht="27" customHeight="1" thickBot="1">
      <c r="A24" s="325" t="s">
        <v>349</v>
      </c>
      <c r="B24" s="326"/>
      <c r="C24" s="220">
        <f>SUM(C11:C23)</f>
        <v>198856.7</v>
      </c>
      <c r="D24" s="220">
        <f>SUM(D11:D23)</f>
        <v>188792.04</v>
      </c>
      <c r="E24" s="72"/>
    </row>
    <row r="25" spans="1:5" ht="15.75">
      <c r="A25" s="63"/>
      <c r="B25" s="63"/>
      <c r="C25" s="63"/>
      <c r="D25" s="63"/>
      <c r="E25" s="63"/>
    </row>
    <row r="36" ht="14.25">
      <c r="E36" s="193"/>
    </row>
  </sheetData>
  <sheetProtection/>
  <mergeCells count="11">
    <mergeCell ref="A3:E3"/>
    <mergeCell ref="A4:E4"/>
    <mergeCell ref="A5:E5"/>
    <mergeCell ref="E7:E10"/>
    <mergeCell ref="A24:B24"/>
    <mergeCell ref="C9:C10"/>
    <mergeCell ref="D9:D10"/>
    <mergeCell ref="C7:D7"/>
    <mergeCell ref="A7:B8"/>
    <mergeCell ref="A9:A10"/>
    <mergeCell ref="B9:B10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Любовь</cp:lastModifiedBy>
  <cp:lastPrinted>2017-02-22T09:21:34Z</cp:lastPrinted>
  <dcterms:created xsi:type="dcterms:W3CDTF">2007-10-25T07:17:21Z</dcterms:created>
  <dcterms:modified xsi:type="dcterms:W3CDTF">2017-02-22T10:38:10Z</dcterms:modified>
  <cp:category/>
  <cp:version/>
  <cp:contentType/>
  <cp:contentStatus/>
</cp:coreProperties>
</file>