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. 2 Эталон" sheetId="2" r:id="rId2"/>
    <sheet name="Прил. 2 ОРИМИ" sheetId="3" r:id="rId3"/>
    <sheet name="Приложение 3" sheetId="4" r:id="rId4"/>
    <sheet name="Приложение 4 " sheetId="5" r:id="rId5"/>
    <sheet name="Приложение 5" sheetId="6" r:id="rId6"/>
  </sheets>
  <definedNames>
    <definedName name="_xlnm.Print_Titles" localSheetId="0">'Приложение 1'!$7:$8</definedName>
    <definedName name="_xlnm.Print_Area" localSheetId="4">'Приложение 4 '!$A$1:$N$86</definedName>
  </definedNames>
  <calcPr fullCalcOnLoad="1"/>
</workbook>
</file>

<file path=xl/sharedStrings.xml><?xml version="1.0" encoding="utf-8"?>
<sst xmlns="http://schemas.openxmlformats.org/spreadsheetml/2006/main" count="843" uniqueCount="359">
  <si>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</si>
  <si>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</si>
  <si>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</si>
  <si>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</si>
  <si>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</si>
  <si>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</si>
  <si>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</si>
  <si>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</si>
  <si>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</si>
  <si>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</si>
  <si>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</si>
  <si>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</si>
  <si>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</si>
  <si>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</si>
  <si>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</si>
  <si>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</si>
  <si>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</si>
  <si>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</si>
  <si>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</si>
  <si>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</si>
  <si>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</si>
  <si>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</si>
  <si>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</si>
  <si>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</si>
  <si>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</si>
  <si>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</si>
  <si>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</si>
  <si>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</si>
  <si>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</si>
  <si>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</si>
  <si>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</si>
  <si>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</si>
  <si>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</si>
  <si>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</si>
  <si>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</si>
  <si>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</si>
  <si>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</si>
  <si>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</si>
  <si>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</si>
  <si>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</si>
  <si>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</si>
  <si>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</si>
  <si>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</si>
  <si>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</si>
  <si>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</si>
  <si>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</si>
  <si>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</si>
  <si>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</si>
  <si>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</si>
  <si>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</si>
  <si>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</si>
  <si>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</si>
  <si>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</si>
  <si>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</si>
  <si>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</si>
  <si>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</si>
  <si>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</si>
  <si>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</si>
  <si>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</si>
  <si>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</si>
  <si>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</si>
  <si>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</si>
  <si>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</si>
  <si>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</si>
  <si>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</si>
  <si>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</si>
  <si>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</si>
  <si>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</si>
  <si>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</si>
  <si>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</si>
  <si>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</si>
  <si>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</si>
  <si>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</si>
  <si>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</si>
  <si>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</si>
  <si>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</si>
  <si>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</si>
  <si>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</si>
  <si>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</si>
  <si>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</si>
  <si>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</si>
  <si>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</si>
  <si>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</si>
  <si>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</si>
  <si>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</si>
  <si>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</si>
  <si>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</si>
  <si>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</si>
  <si>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</si>
  <si>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</si>
  <si>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</si>
  <si>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</si>
  <si>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</si>
  <si>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</si>
  <si>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</si>
  <si>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</si>
  <si>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</si>
  <si>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</si>
  <si>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</si>
  <si>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</si>
  <si>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</si>
  <si>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</si>
  <si>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</si>
  <si>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</si>
  <si>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</si>
  <si>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</si>
  <si>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</si>
  <si>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</si>
  <si>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</si>
  <si>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</si>
  <si>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</si>
  <si>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</si>
  <si>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</si>
  <si>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</si>
  <si>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</si>
  <si>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</si>
  <si>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</si>
  <si>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</si>
  <si>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</si>
  <si>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</si>
  <si>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</si>
  <si>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</si>
  <si>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</si>
  <si>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</si>
  <si>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</si>
  <si>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</si>
  <si>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</si>
  <si>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</si>
  <si>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</si>
  <si>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</si>
  <si>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</si>
  <si>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</si>
  <si>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</si>
  <si>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</si>
  <si>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</si>
  <si>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</si>
  <si>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</si>
  <si>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</si>
  <si>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</si>
  <si>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</si>
  <si>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</si>
  <si>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</si>
  <si>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СМР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</si>
  <si>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</si>
  <si>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</si>
  <si>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</si>
  <si>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</si>
  <si>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</si>
  <si>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</si>
  <si>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</si>
  <si>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</si>
  <si>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</si>
  <si>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</si>
  <si>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</si>
  <si>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</si>
  <si>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</si>
  <si>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</si>
  <si>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</si>
  <si>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</si>
  <si>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</si>
  <si>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</si>
  <si>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</si>
  <si>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</si>
  <si>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</si>
  <si>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</si>
  <si>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</si>
  <si>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</si>
  <si>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</si>
  <si>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</si>
  <si>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</si>
  <si>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</si>
  <si>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</si>
  <si>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</si>
  <si>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</si>
  <si>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</si>
  <si>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</si>
  <si>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</si>
  <si>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</si>
  <si>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</si>
  <si>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</si>
  <si>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</si>
  <si>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</si>
  <si>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</si>
  <si>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</si>
  <si>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</si>
  <si>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</si>
  <si>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</si>
  <si>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</si>
  <si>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</si>
  <si>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</si>
  <si>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</si>
  <si>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</si>
  <si>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</si>
  <si>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</si>
  <si>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</si>
  <si>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</si>
  <si>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</si>
  <si>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</si>
  <si>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</si>
  <si>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</si>
  <si>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</si>
  <si>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</si>
  <si>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</si>
  <si>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</si>
  <si>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</si>
  <si>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</si>
  <si>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</si>
  <si>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</si>
  <si>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</si>
  <si>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</si>
  <si>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</si>
  <si>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</si>
  <si>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</si>
  <si>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</si>
  <si>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</si>
  <si>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</si>
  <si>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</si>
  <si>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</si>
  <si>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</si>
  <si>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</si>
  <si>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</si>
  <si>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</si>
  <si>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</si>
  <si>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</si>
  <si>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</si>
  <si>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</si>
  <si>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</si>
  <si>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</si>
  <si>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</si>
  <si>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</si>
  <si>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</si>
  <si>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</si>
  <si>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</si>
  <si>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</si>
  <si>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</si>
  <si>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</si>
  <si>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</si>
  <si>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</si>
  <si>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</si>
  <si>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</si>
  <si>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</si>
  <si>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</si>
  <si>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</si>
  <si>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</si>
  <si>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</si>
  <si>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</si>
  <si>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</si>
  <si>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</si>
  <si>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</si>
  <si>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</si>
  <si>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</si>
  <si>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</si>
  <si>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</si>
  <si>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</si>
  <si>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</si>
  <si>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r>
      <t xml:space="preserve"> муниципального образования </t>
    </r>
    <r>
      <rPr>
        <b/>
        <u val="single"/>
        <sz val="14"/>
        <rFont val="Times New Roman CYR"/>
        <family val="0"/>
      </rPr>
      <t>"Свердловское городское поселение"</t>
    </r>
  </si>
  <si>
    <t xml:space="preserve">                         (муниципальный район, городской округ, городское поселение, сельское поселение)</t>
  </si>
  <si>
    <t>-</t>
  </si>
  <si>
    <t>Муниципальное образование, адрес: МО "Свердловское городское поселение"                                                         188682, Лен.обл., Всеволожский р-н, п.им. Свердлова, 1 мкр, д.1</t>
  </si>
  <si>
    <t>чай</t>
  </si>
  <si>
    <t>т</t>
  </si>
  <si>
    <t>кофе</t>
  </si>
  <si>
    <t>кирпич</t>
  </si>
  <si>
    <t>млн.шт.</t>
  </si>
  <si>
    <t>шт.</t>
  </si>
  <si>
    <t>Земельный налог</t>
  </si>
  <si>
    <t>тыс.руб.</t>
  </si>
  <si>
    <t>Транспортный налог</t>
  </si>
  <si>
    <r>
      <t xml:space="preserve">  </t>
    </r>
    <r>
      <rPr>
        <b/>
        <sz val="10"/>
        <rFont val="Times New Roman"/>
        <family val="1"/>
      </rPr>
      <t>дебиторская/</t>
    </r>
    <r>
      <rPr>
        <sz val="10"/>
        <rFont val="Times New Roman"/>
        <family val="1"/>
      </rPr>
      <t xml:space="preserve"> в том числе просроченная</t>
    </r>
  </si>
  <si>
    <r>
      <t xml:space="preserve">  </t>
    </r>
    <r>
      <rPr>
        <b/>
        <sz val="10"/>
        <rFont val="Times New Roman"/>
        <family val="1"/>
      </rPr>
      <t>кредиторская</t>
    </r>
    <r>
      <rPr>
        <sz val="10"/>
        <rFont val="Times New Roman"/>
        <family val="1"/>
      </rPr>
      <t>/ в том числе просроченная</t>
    </r>
  </si>
  <si>
    <t>Бюджет МО "Свердловское городское поселение"</t>
  </si>
  <si>
    <t>№ п/п</t>
  </si>
  <si>
    <t>Итого</t>
  </si>
  <si>
    <t>КВ</t>
  </si>
  <si>
    <t>СМР</t>
  </si>
  <si>
    <r>
      <t xml:space="preserve">на территории  </t>
    </r>
    <r>
      <rPr>
        <sz val="12"/>
        <rFont val="Times New Roman CYR"/>
        <family val="0"/>
      </rPr>
      <t xml:space="preserve">муниципального образования "Свердловское городское поселение"                                                                                                                                                  </t>
    </r>
    <r>
      <rPr>
        <u val="single"/>
        <sz val="12"/>
        <rFont val="Times New Roman CYR"/>
        <family val="0"/>
      </rPr>
      <t xml:space="preserve">Всеволожского муниципального района Ленинградской области </t>
    </r>
  </si>
  <si>
    <t>Предприятие:     ЗАО "Завод стройматериалов "Эталон"</t>
  </si>
  <si>
    <t>ООО "Потенциал";                        192241, Санкт-Петербург, ул. Южное шоссе, д. 49, лит.А</t>
  </si>
  <si>
    <t>ООО "Юнра"; 192012, Санкт-Петербург, ул. Ново-Александровская, д.5, лит. А</t>
  </si>
  <si>
    <t>ООО "ДСК ИНВЕСТ"; 192102, СПб, пр-т Волковский, д.146, лит.А</t>
  </si>
  <si>
    <t>ФГУП "Ростехинвентаризация"; 119415, г. Москва, пр. Вернадского, д.37, кор.2,  Ленинградский филиал ФГУП "Ростехинвентаризация"; 188730, Ленинградская обл., Приозерский р-н, п. Сосново, ул. Озерная, д.4</t>
  </si>
  <si>
    <t>ФГУП "Ростехинвентаризация -Федеральное БТИ"; 119415, г. Москва, пр. Вернадского, д.37, кор.2,  Ленинградский филиал ФГУП "Ростехинвентаризация - Федеральное БТИ"; 188730, Ленинградская обл., Приозерский р-н, п. Сосново, ул. Озерная, д.4</t>
  </si>
  <si>
    <t>ООО "РемОтделСоюз"; 197342, Санкт-Петербург, ул. Белоостровская, д.17, пом.5Н</t>
  </si>
  <si>
    <t>ООО "Энергопроф"; 196625, г.Санкт-Петербург, пос. Тярлево, Фильтровское шоссе, д.3, лит.В</t>
  </si>
  <si>
    <t>ООО "РСУ-17"; 188650, ЛО, Всеволожский р-н, г.Сертолово, мкр Сертолово-1, ул. Центральная, д. 1, корп. 1, офис 3</t>
  </si>
  <si>
    <t>ООО "ДСК ИНВЕСТ"; 192102, СПб, пр-т Волковский, д.146, лит.А, оф.29</t>
  </si>
  <si>
    <t>ОАО "Газпром газораспределение Ленинградская область"; 188507, ЛО, Ломоносовский р-н, пос. Новоселье, здание адмимнистративного корпуса, нежилое, литер А, А1</t>
  </si>
  <si>
    <t>ООО "СКС-СТРОЙ"; 193168, Санкт-Петербург, ул. Дыбенко, д.18, корп.1-196</t>
  </si>
  <si>
    <t>ООО "ВиД"; 193312, Санкт-Петербург, пр.Солидарности, д.7, лит И, пом. 2-Н</t>
  </si>
  <si>
    <t>ООО "НэкстЭнерго"; Санкт-Петербург, Большой проспект ВО, д.78, Лит. В.</t>
  </si>
  <si>
    <t>ООО "Гарант-ДорСтрой";196084, Санкт-Петрбург, ул. Кондратенко, д.3</t>
  </si>
  <si>
    <t>ООО "МонтажСпецСтройКомплект"; 197136, Санкт-Петербург, Чкаловский пр., д.15, лит.З, офис 402</t>
  </si>
  <si>
    <t>ООО "СПБВОДХОЗ";192029, Санкт-Петербург, пр. Обуховской обороны, д.51, лит. "К", офис 602</t>
  </si>
  <si>
    <t>ООО "НК Регион";197755,           г. Санкт-Петербург, поселок Лисий Нос ул. Электропередач, д.32, лит. А</t>
  </si>
  <si>
    <t>ООО "Стройсервис"; 194044,                г. Санкт-Петербург, пер. Нейшлотский, д.15б, литер А, пом. 18-Н</t>
  </si>
  <si>
    <t>ООО "Зеленый город"; 194223, Санкт-Петербург, пр. Тореза, д.40, лит. А, пом.2-Н</t>
  </si>
  <si>
    <t>ООО "Зеленые дороги"; 192012, Санкт-Петербург, пр. Обуховской Обороны, д.295, лит.А, пом.3Н</t>
  </si>
  <si>
    <t>ООО МСУ "СпецСтрой";197341, Санкт-Петербург, Коломяжский пр-т, д.28 офис 7</t>
  </si>
  <si>
    <t>ООО "Стройстандарт"; 195267, г. Санкт-Петербург, ул. Ушинского, д.3, корпус 3, лит А, помещение 12Н</t>
  </si>
  <si>
    <t>Отгружено товаров собственного производства, выполнено работ и услуг с НДС (покупная продукция 12,5 млн.руб.)</t>
  </si>
  <si>
    <t>1-45</t>
  </si>
  <si>
    <t>Налоги на товары, реализуемые на территории РФ</t>
  </si>
  <si>
    <t xml:space="preserve">Прочие безвозмездные поступления </t>
  </si>
  <si>
    <t>Возврат остатков субсидий, субвенций и иных межбюджетных трансфертов, имеющих целевое назначение, прошлых лет</t>
  </si>
  <si>
    <t>Объем запланированных средств на  2014 г.</t>
  </si>
  <si>
    <t>Предприятие:     ООО "ОРИМИ"</t>
  </si>
  <si>
    <t xml:space="preserve"> - производство</t>
  </si>
  <si>
    <t>молодежная политика</t>
  </si>
  <si>
    <t>Задолженность на отчетную дату</t>
  </si>
  <si>
    <t>ООО "ГАСМА";190000, г. Санк-Петербург, ул. Шоссе Революции, д.88, лит.Д</t>
  </si>
  <si>
    <t>ООО "МодульПроект"; 197183, Санкт-Петербург, ул. Школьная, д.72 литер А пом.2Н</t>
  </si>
  <si>
    <t>ООО "Бизнес-Стар"; 195112, Санкт-Петербург, Уткин проспект, д.15, офис 236</t>
  </si>
  <si>
    <t>ООО "Бизнес-Стар"; 195112, Санкт-Петербург, Уткин проспект, д.15, офис 235</t>
  </si>
  <si>
    <t>ООО "СКК";193148, Санкт-Петербург, пр-т Елизарова, д.34 лит А</t>
  </si>
  <si>
    <t>ООО "Комплит"; 192171, Санкт-Петербург, д.10, лит А</t>
  </si>
  <si>
    <t>ООО "Энергия"; 196135, Санкт-Петербург, ул. Бассейная д.55, лит.А пом. 6-Н</t>
  </si>
  <si>
    <t>ООО "Альянс-Север"; 193230, Санкт-Петербург, ул.Крыленко, д.19, Литер Б, пом.10Н</t>
  </si>
  <si>
    <t>ООО "Феникс";192288, Санкт-Петербург,, ул. Малая Бухарестская, 5, кор.2</t>
  </si>
  <si>
    <t>ООО "Всевлесстрой";188640, Ленинградская обл., г. Всеволожск, ул. Железнодорожная, д.2</t>
  </si>
  <si>
    <t>План на   2014 г.  (тыс.руб.)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</si>
  <si>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</si>
  <si>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ООО "АСТ"; 188683, Ленинградская область, Всеволожский р-н, п. Свердлова, мкрн.1, д.1А, кв.63</t>
  </si>
  <si>
    <t>ООО "Группа Компаний Рассвет"; 195196, Санкт-Петербург, Малоохтинский проспект 86-45</t>
  </si>
  <si>
    <t>ООО "АвтоНеруд"; 194292,               г. Санкт-Петербург, улица Домостроительная, д.4, лит.А офис 209</t>
  </si>
  <si>
    <t>ООО "ИТЦ" Промавтоматика";190121, г. Санкт-Петербург, ул. Мастерская, д.9, лит. А</t>
  </si>
  <si>
    <r>
      <t xml:space="preserve"> Ленинградской области </t>
    </r>
    <r>
      <rPr>
        <b/>
        <u val="single"/>
        <sz val="14"/>
        <rFont val="Times New Roman CYR"/>
        <family val="0"/>
      </rPr>
      <t>за  2014 г.</t>
    </r>
  </si>
  <si>
    <t>за  2014 год</t>
  </si>
  <si>
    <t>Объем  выделенных средств в рамках программы за                                        2014 г.</t>
  </si>
  <si>
    <t>январь - декабрь 2014 года</t>
  </si>
  <si>
    <t>за 2014 год</t>
  </si>
  <si>
    <t xml:space="preserve"> 2014 г.</t>
  </si>
  <si>
    <t>Муниципальное образование, адрес: МО "Свердловское городское поселение"                                                         188683, Лен.обл., Всеволожский р-н, п.им. Свердлова, 2 мкр, д.15</t>
  </si>
  <si>
    <t>10855/-</t>
  </si>
  <si>
    <t>10645/-</t>
  </si>
  <si>
    <t>3207/-</t>
  </si>
  <si>
    <t>204/507</t>
  </si>
  <si>
    <t>33/63</t>
  </si>
  <si>
    <t>94,01/90,05</t>
  </si>
  <si>
    <t>76,7/73,25</t>
  </si>
  <si>
    <t>ООО "Эталон", ОКВЭД 26.40</t>
  </si>
  <si>
    <t>ООО "ПитерСтрой"; 192171, СПб, пр. Славы, д.32, литера А. помещение 4-Н</t>
  </si>
  <si>
    <t>ООО "ЭЛИТСТРОЙ"; 188682, ЛО, Всеволожский р-н, п. Свердлова, мкрн.2, д.23а</t>
  </si>
  <si>
    <t>103/3933,82</t>
  </si>
  <si>
    <t>51/2415,7</t>
  </si>
  <si>
    <t xml:space="preserve">*В связи с тем, что сроки бухгалтерской отчетности определены более поздним сроком, ООО "ОРИМИ" </t>
  </si>
  <si>
    <t>предоставят отчет в коце марта 2015 г.</t>
  </si>
  <si>
    <t>ООО "ДСК ИНВЕСТ"; 192102, СПб, пр-т Волковский, д.146, лит.А, оф.29, (ОАЭФ-07/13 от 30.04.13)</t>
  </si>
  <si>
    <t>ООО "ДСК ИНВЕСТ"; 192102, СПб, пр-т Волковский, д.146, лит.А, (ОАЭФ-08/13 от 31.05.13)</t>
  </si>
  <si>
    <t>Областной бюджет Лен. Обл., /Бюджет МО "Свердловское городское поселение"</t>
  </si>
  <si>
    <t>2013-2014гг.</t>
  </si>
  <si>
    <t>Фонд / ЛО / Бюджет МО "Свердловское городское поселение"</t>
  </si>
  <si>
    <t>Остаток на 01.01.              2015 г. (тыс.руб.)</t>
  </si>
  <si>
    <t>МО "Свердловское городское поселение" Всеволожского района Ленинградской области</t>
  </si>
  <si>
    <t>ООО "ДСК ИНВЕСТ"; 192102, СПб, пр-т Волковский, д.146, лит.А (ОАЭФ-62/13 от 05.11.13)</t>
  </si>
  <si>
    <t>Фонд/ЛО/Бюджет МО "Свердловское городское поселение"</t>
  </si>
  <si>
    <t>ЗАО "Рособлстрой"; 196066, Санкт-Петербург, ул. Варшавская, д.96, литер А помещение-Н(ОАЭФ46/13 от 03.12.13)</t>
  </si>
  <si>
    <t>ЗАО "Рособлстрой"; 196066, Санкт-Петербург, ул. Варшавская, д.96, литер А помещение-Н(ОАЭФ46/13 от 03.12.13) (доп. соглашение)</t>
  </si>
  <si>
    <t>ЛО/Бюджет МО "Свердловское городское поселение"</t>
  </si>
  <si>
    <t>ЗАО "Рособлстрой"; 196066, Санкт-Петербург, ул. Варшавская, д.96, литер А помещение-Н (АЭФ 68/14 от 13.11.14)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</si>
</sst>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_р_."/>
    <numFmt numFmtId="176" formatCode="#,##0.00_р_."/>
    <numFmt numFmtId="177" formatCode="#,##0.0_р_."/>
    <numFmt numFmtId="178" formatCode="#,##0.000"/>
    <numFmt numFmtId="179" formatCode="#,##0.000_р_."/>
    <numFmt numFmtId="180" formatCode="#,##0.0000_р_."/>
    <numFmt numFmtId="181" formatCode="#,##0.0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 CYR"/>
      <family val="0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 CYR"/>
      <family val="0"/>
    </font>
    <font>
      <sz val="10"/>
      <color indexed="6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6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2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 horizontal="left"/>
      <protection/>
    </xf>
    <xf numFmtId="0" fontId="6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35" fillId="0" borderId="0" xfId="56" applyNumberFormat="1" applyFill="1" applyBorder="1" applyAlignment="1">
      <alignment horizontal="right" vertical="top"/>
      <protection/>
    </xf>
    <xf numFmtId="0" fontId="7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7" fillId="24" borderId="10" xfId="0" applyNumberFormat="1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 wrapText="1"/>
    </xf>
    <xf numFmtId="4" fontId="42" fillId="24" borderId="10" xfId="0" applyNumberFormat="1" applyFont="1" applyFill="1" applyBorder="1" applyAlignment="1">
      <alignment horizontal="center" vertical="center" wrapText="1"/>
    </xf>
    <xf numFmtId="176" fontId="11" fillId="24" borderId="12" xfId="0" applyNumberFormat="1" applyFont="1" applyFill="1" applyBorder="1" applyAlignment="1">
      <alignment horizontal="center" vertical="center" wrapText="1"/>
    </xf>
    <xf numFmtId="4" fontId="42" fillId="24" borderId="13" xfId="0" applyNumberFormat="1" applyFont="1" applyFill="1" applyBorder="1" applyAlignment="1">
      <alignment horizontal="center" vertical="center" wrapText="1"/>
    </xf>
    <xf numFmtId="177" fontId="1" fillId="24" borderId="14" xfId="0" applyNumberFormat="1" applyFont="1" applyFill="1" applyBorder="1" applyAlignment="1">
      <alignment horizontal="center" vertical="center"/>
    </xf>
    <xf numFmtId="177" fontId="1" fillId="24" borderId="13" xfId="0" applyNumberFormat="1" applyFont="1" applyFill="1" applyBorder="1" applyAlignment="1">
      <alignment vertical="center" wrapText="1"/>
    </xf>
    <xf numFmtId="177" fontId="1" fillId="24" borderId="13" xfId="0" applyNumberFormat="1" applyFont="1" applyFill="1" applyBorder="1" applyAlignment="1">
      <alignment horizontal="center" vertical="center"/>
    </xf>
    <xf numFmtId="177" fontId="1" fillId="24" borderId="13" xfId="0" applyNumberFormat="1" applyFont="1" applyFill="1" applyBorder="1" applyAlignment="1">
      <alignment horizontal="center"/>
    </xf>
    <xf numFmtId="177" fontId="1" fillId="24" borderId="15" xfId="0" applyNumberFormat="1" applyFont="1" applyFill="1" applyBorder="1" applyAlignment="1">
      <alignment horizontal="center"/>
    </xf>
    <xf numFmtId="177" fontId="1" fillId="24" borderId="16" xfId="0" applyNumberFormat="1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wrapText="1"/>
    </xf>
    <xf numFmtId="177" fontId="1" fillId="24" borderId="10" xfId="0" applyNumberFormat="1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horizontal="center"/>
    </xf>
    <xf numFmtId="177" fontId="1" fillId="24" borderId="17" xfId="0" applyNumberFormat="1" applyFont="1" applyFill="1" applyBorder="1" applyAlignment="1">
      <alignment horizontal="center"/>
    </xf>
    <xf numFmtId="177" fontId="20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/>
    </xf>
    <xf numFmtId="177" fontId="1" fillId="24" borderId="18" xfId="0" applyNumberFormat="1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vertical="center" wrapText="1"/>
    </xf>
    <xf numFmtId="177" fontId="1" fillId="24" borderId="19" xfId="0" applyNumberFormat="1" applyFont="1" applyFill="1" applyBorder="1" applyAlignment="1">
      <alignment horizontal="center"/>
    </xf>
    <xf numFmtId="177" fontId="1" fillId="24" borderId="20" xfId="0" applyNumberFormat="1" applyFont="1" applyFill="1" applyBorder="1" applyAlignment="1">
      <alignment horizontal="center"/>
    </xf>
    <xf numFmtId="177" fontId="1" fillId="24" borderId="21" xfId="0" applyNumberFormat="1" applyFont="1" applyFill="1" applyBorder="1" applyAlignment="1">
      <alignment wrapText="1"/>
    </xf>
    <xf numFmtId="177" fontId="1" fillId="24" borderId="22" xfId="0" applyNumberFormat="1" applyFont="1" applyFill="1" applyBorder="1" applyAlignment="1">
      <alignment horizontal="center"/>
    </xf>
    <xf numFmtId="177" fontId="4" fillId="24" borderId="10" xfId="53" applyNumberFormat="1" applyFont="1" applyFill="1" applyBorder="1" applyAlignment="1" applyProtection="1">
      <alignment horizontal="left" vertical="center" wrapText="1"/>
      <protection/>
    </xf>
    <xf numFmtId="177" fontId="1" fillId="24" borderId="23" xfId="0" applyNumberFormat="1" applyFont="1" applyFill="1" applyBorder="1" applyAlignment="1">
      <alignment horizontal="center" vertical="center"/>
    </xf>
    <xf numFmtId="177" fontId="4" fillId="24" borderId="10" xfId="53" applyNumberFormat="1" applyFont="1" applyFill="1" applyBorder="1" applyAlignment="1" applyProtection="1">
      <alignment wrapText="1"/>
      <protection/>
    </xf>
    <xf numFmtId="177" fontId="1" fillId="24" borderId="10" xfId="0" applyNumberFormat="1" applyFont="1" applyFill="1" applyBorder="1" applyAlignment="1">
      <alignment horizontal="center" vertical="center" wrapText="1"/>
    </xf>
    <xf numFmtId="177" fontId="4" fillId="24" borderId="19" xfId="53" applyNumberFormat="1" applyFont="1" applyFill="1" applyBorder="1" applyAlignment="1" applyProtection="1">
      <alignment horizontal="left" vertical="center" wrapText="1"/>
      <protection/>
    </xf>
    <xf numFmtId="177" fontId="1" fillId="24" borderId="19" xfId="0" applyNumberFormat="1" applyFont="1" applyFill="1" applyBorder="1" applyAlignment="1">
      <alignment horizontal="center" vertical="center" wrapText="1"/>
    </xf>
    <xf numFmtId="177" fontId="1" fillId="24" borderId="24" xfId="0" applyNumberFormat="1" applyFont="1" applyFill="1" applyBorder="1" applyAlignment="1">
      <alignment horizontal="center" vertical="center"/>
    </xf>
    <xf numFmtId="177" fontId="1" fillId="24" borderId="21" xfId="0" applyNumberFormat="1" applyFont="1" applyFill="1" applyBorder="1" applyAlignment="1">
      <alignment horizontal="center" vertical="center" wrapText="1"/>
    </xf>
    <xf numFmtId="177" fontId="1" fillId="24" borderId="25" xfId="0" applyNumberFormat="1" applyFont="1" applyFill="1" applyBorder="1" applyAlignment="1">
      <alignment horizontal="center" vertical="center" wrapText="1"/>
    </xf>
    <xf numFmtId="177" fontId="1" fillId="24" borderId="19" xfId="0" applyNumberFormat="1" applyFont="1" applyFill="1" applyBorder="1" applyAlignment="1">
      <alignment horizontal="center" vertical="center"/>
    </xf>
    <xf numFmtId="177" fontId="1" fillId="24" borderId="13" xfId="0" applyNumberFormat="1" applyFont="1" applyFill="1" applyBorder="1" applyAlignment="1">
      <alignment horizontal="left" vertical="center" wrapText="1"/>
    </xf>
    <xf numFmtId="177" fontId="1" fillId="24" borderId="13" xfId="0" applyNumberFormat="1" applyFont="1" applyFill="1" applyBorder="1" applyAlignment="1">
      <alignment/>
    </xf>
    <xf numFmtId="177" fontId="1" fillId="24" borderId="15" xfId="0" applyNumberFormat="1" applyFont="1" applyFill="1" applyBorder="1" applyAlignment="1">
      <alignment/>
    </xf>
    <xf numFmtId="177" fontId="1" fillId="24" borderId="10" xfId="0" applyNumberFormat="1" applyFont="1" applyFill="1" applyBorder="1" applyAlignment="1">
      <alignment horizontal="left" vertical="center" wrapText="1"/>
    </xf>
    <xf numFmtId="177" fontId="1" fillId="24" borderId="10" xfId="0" applyNumberFormat="1" applyFont="1" applyFill="1" applyBorder="1" applyAlignment="1">
      <alignment/>
    </xf>
    <xf numFmtId="177" fontId="1" fillId="24" borderId="17" xfId="0" applyNumberFormat="1" applyFont="1" applyFill="1" applyBorder="1" applyAlignment="1">
      <alignment/>
    </xf>
    <xf numFmtId="177" fontId="1" fillId="24" borderId="21" xfId="0" applyNumberFormat="1" applyFont="1" applyFill="1" applyBorder="1" applyAlignment="1">
      <alignment horizontal="left" vertical="center" wrapText="1"/>
    </xf>
    <xf numFmtId="177" fontId="1" fillId="24" borderId="10" xfId="0" applyNumberFormat="1" applyFont="1" applyFill="1" applyBorder="1" applyAlignment="1">
      <alignment horizontal="left" vertical="center"/>
    </xf>
    <xf numFmtId="177" fontId="1" fillId="24" borderId="19" xfId="0" applyNumberFormat="1" applyFont="1" applyFill="1" applyBorder="1" applyAlignment="1">
      <alignment/>
    </xf>
    <xf numFmtId="177" fontId="1" fillId="24" borderId="21" xfId="0" applyNumberFormat="1" applyFont="1" applyFill="1" applyBorder="1" applyAlignment="1">
      <alignment vertical="center"/>
    </xf>
    <xf numFmtId="177" fontId="1" fillId="24" borderId="19" xfId="0" applyNumberFormat="1" applyFont="1" applyFill="1" applyBorder="1" applyAlignment="1">
      <alignment vertical="center" wrapText="1"/>
    </xf>
    <xf numFmtId="177" fontId="1" fillId="24" borderId="13" xfId="0" applyNumberFormat="1" applyFont="1" applyFill="1" applyBorder="1" applyAlignment="1">
      <alignment horizontal="center" vertical="center" wrapText="1"/>
    </xf>
    <xf numFmtId="177" fontId="4" fillId="24" borderId="10" xfId="53" applyNumberFormat="1" applyFont="1" applyFill="1" applyBorder="1" applyAlignment="1" applyProtection="1">
      <alignment vertical="center" wrapText="1"/>
      <protection/>
    </xf>
    <xf numFmtId="177" fontId="4" fillId="24" borderId="12" xfId="53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/>
    </xf>
    <xf numFmtId="0" fontId="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181" fontId="1" fillId="24" borderId="12" xfId="0" applyNumberFormat="1" applyFont="1" applyFill="1" applyBorder="1" applyAlignment="1">
      <alignment horizontal="center"/>
    </xf>
    <xf numFmtId="177" fontId="1" fillId="24" borderId="13" xfId="0" applyNumberFormat="1" applyFont="1" applyFill="1" applyBorder="1" applyAlignment="1">
      <alignment wrapText="1"/>
    </xf>
    <xf numFmtId="177" fontId="1" fillId="24" borderId="12" xfId="0" applyNumberFormat="1" applyFont="1" applyFill="1" applyBorder="1" applyAlignment="1">
      <alignment wrapText="1"/>
    </xf>
    <xf numFmtId="177" fontId="1" fillId="24" borderId="12" xfId="0" applyNumberFormat="1" applyFont="1" applyFill="1" applyBorder="1" applyAlignment="1">
      <alignment horizontal="center" vertical="center" wrapText="1"/>
    </xf>
    <xf numFmtId="177" fontId="1" fillId="24" borderId="12" xfId="0" applyNumberFormat="1" applyFont="1" applyFill="1" applyBorder="1" applyAlignment="1">
      <alignment horizontal="center"/>
    </xf>
    <xf numFmtId="177" fontId="1" fillId="24" borderId="27" xfId="0" applyNumberFormat="1" applyFont="1" applyFill="1" applyBorder="1" applyAlignment="1">
      <alignment horizontal="center"/>
    </xf>
    <xf numFmtId="177" fontId="25" fillId="24" borderId="21" xfId="0" applyNumberFormat="1" applyFont="1" applyFill="1" applyBorder="1" applyAlignment="1">
      <alignment wrapText="1"/>
    </xf>
    <xf numFmtId="176" fontId="25" fillId="24" borderId="21" xfId="0" applyNumberFormat="1" applyFont="1" applyFill="1" applyBorder="1" applyAlignment="1">
      <alignment horizontal="center"/>
    </xf>
    <xf numFmtId="0" fontId="0" fillId="24" borderId="26" xfId="0" applyFill="1" applyBorder="1" applyAlignment="1">
      <alignment horizontal="center" vertical="top"/>
    </xf>
    <xf numFmtId="177" fontId="25" fillId="24" borderId="10" xfId="0" applyNumberFormat="1" applyFont="1" applyFill="1" applyBorder="1" applyAlignment="1">
      <alignment wrapText="1"/>
    </xf>
    <xf numFmtId="177" fontId="25" fillId="24" borderId="10" xfId="0" applyNumberFormat="1" applyFont="1" applyFill="1" applyBorder="1" applyAlignment="1">
      <alignment horizontal="center" vertical="center"/>
    </xf>
    <xf numFmtId="177" fontId="1" fillId="24" borderId="17" xfId="0" applyNumberFormat="1" applyFont="1" applyFill="1" applyBorder="1" applyAlignment="1">
      <alignment/>
    </xf>
    <xf numFmtId="177" fontId="1" fillId="24" borderId="17" xfId="0" applyNumberFormat="1" applyFont="1" applyFill="1" applyBorder="1" applyAlignment="1">
      <alignment horizontal="center" vertical="center"/>
    </xf>
    <xf numFmtId="177" fontId="25" fillId="24" borderId="10" xfId="0" applyNumberFormat="1" applyFont="1" applyFill="1" applyBorder="1" applyAlignment="1">
      <alignment horizontal="center"/>
    </xf>
    <xf numFmtId="177" fontId="7" fillId="24" borderId="13" xfId="55" applyNumberFormat="1" applyFont="1" applyFill="1" applyBorder="1" applyAlignment="1" applyProtection="1">
      <alignment wrapText="1"/>
      <protection/>
    </xf>
    <xf numFmtId="177" fontId="7" fillId="24" borderId="10" xfId="54" applyNumberFormat="1" applyFont="1" applyFill="1" applyBorder="1" applyAlignment="1" applyProtection="1">
      <alignment wrapText="1"/>
      <protection/>
    </xf>
    <xf numFmtId="177" fontId="7" fillId="24" borderId="10" xfId="55" applyNumberFormat="1" applyFont="1" applyFill="1" applyBorder="1" applyAlignment="1" applyProtection="1">
      <alignment wrapText="1"/>
      <protection/>
    </xf>
    <xf numFmtId="177" fontId="7" fillId="24" borderId="0" xfId="55" applyNumberFormat="1" applyFont="1" applyFill="1" applyBorder="1" applyAlignment="1" applyProtection="1">
      <alignment wrapText="1"/>
      <protection/>
    </xf>
    <xf numFmtId="0" fontId="25" fillId="24" borderId="10" xfId="0" applyFont="1" applyFill="1" applyBorder="1" applyAlignment="1">
      <alignment/>
    </xf>
    <xf numFmtId="176" fontId="25" fillId="24" borderId="10" xfId="0" applyNumberFormat="1" applyFont="1" applyFill="1" applyBorder="1" applyAlignment="1">
      <alignment horizontal="center"/>
    </xf>
    <xf numFmtId="0" fontId="6" fillId="24" borderId="10" xfId="55" applyFont="1" applyFill="1" applyBorder="1" applyAlignment="1" applyProtection="1">
      <alignment horizontal="left" wrapText="1"/>
      <protection/>
    </xf>
    <xf numFmtId="0" fontId="6" fillId="24" borderId="10" xfId="55" applyFont="1" applyFill="1" applyBorder="1" applyAlignment="1" applyProtection="1">
      <alignment wrapText="1"/>
      <protection/>
    </xf>
    <xf numFmtId="0" fontId="6" fillId="24" borderId="10" xfId="55" applyFont="1" applyFill="1" applyBorder="1" applyAlignment="1" applyProtection="1">
      <alignment horizontal="left" vertical="center" wrapText="1"/>
      <protection/>
    </xf>
    <xf numFmtId="177" fontId="1" fillId="24" borderId="0" xfId="0" applyNumberFormat="1" applyFont="1" applyFill="1" applyBorder="1" applyAlignment="1">
      <alignment horizontal="center"/>
    </xf>
    <xf numFmtId="0" fontId="6" fillId="24" borderId="10" xfId="54" applyFont="1" applyFill="1" applyBorder="1" applyAlignment="1" applyProtection="1">
      <alignment wrapText="1"/>
      <protection/>
    </xf>
    <xf numFmtId="0" fontId="1" fillId="24" borderId="29" xfId="0" applyFont="1" applyFill="1" applyBorder="1" applyAlignment="1">
      <alignment horizontal="center" vertical="top"/>
    </xf>
    <xf numFmtId="0" fontId="1" fillId="24" borderId="19" xfId="0" applyFont="1" applyFill="1" applyBorder="1" applyAlignment="1">
      <alignment wrapText="1"/>
    </xf>
    <xf numFmtId="0" fontId="1" fillId="24" borderId="1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top"/>
    </xf>
    <xf numFmtId="0" fontId="11" fillId="24" borderId="31" xfId="0" applyFont="1" applyFill="1" applyBorder="1" applyAlignment="1">
      <alignment horizontal="left" vertical="top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wrapText="1"/>
    </xf>
    <xf numFmtId="0" fontId="1" fillId="24" borderId="33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/>
    </xf>
    <xf numFmtId="169" fontId="1" fillId="24" borderId="34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/>
    </xf>
    <xf numFmtId="169" fontId="1" fillId="24" borderId="17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169" fontId="1" fillId="24" borderId="10" xfId="0" applyNumberFormat="1" applyFont="1" applyFill="1" applyBorder="1" applyAlignment="1">
      <alignment horizontal="center"/>
    </xf>
    <xf numFmtId="4" fontId="1" fillId="24" borderId="17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/>
    </xf>
    <xf numFmtId="176" fontId="1" fillId="24" borderId="19" xfId="0" applyNumberFormat="1" applyFont="1" applyFill="1" applyBorder="1" applyAlignment="1">
      <alignment horizontal="center"/>
    </xf>
    <xf numFmtId="4" fontId="1" fillId="24" borderId="2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2" fillId="24" borderId="1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177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right" vertical="center"/>
    </xf>
    <xf numFmtId="0" fontId="12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left" vertical="center" wrapText="1"/>
    </xf>
    <xf numFmtId="16" fontId="13" fillId="24" borderId="10" xfId="0" applyNumberFormat="1" applyFont="1" applyFill="1" applyBorder="1" applyAlignment="1">
      <alignment horizontal="center" vertical="center" wrapText="1"/>
    </xf>
    <xf numFmtId="17" fontId="13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vertical="center" wrapText="1"/>
    </xf>
    <xf numFmtId="0" fontId="13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/>
    </xf>
    <xf numFmtId="0" fontId="26" fillId="24" borderId="0" xfId="0" applyFont="1" applyFill="1" applyAlignment="1">
      <alignment horizontal="right" vertical="top"/>
    </xf>
    <xf numFmtId="0" fontId="27" fillId="24" borderId="0" xfId="0" applyFont="1" applyFill="1" applyAlignment="1">
      <alignment/>
    </xf>
    <xf numFmtId="0" fontId="32" fillId="24" borderId="35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37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24" borderId="38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77" fontId="1" fillId="24" borderId="21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/>
    </xf>
    <xf numFmtId="177" fontId="60" fillId="0" borderId="19" xfId="0" applyNumberFormat="1" applyFont="1" applyFill="1" applyBorder="1" applyAlignment="1">
      <alignment horizontal="center" vertical="center"/>
    </xf>
    <xf numFmtId="177" fontId="60" fillId="0" borderId="20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181" fontId="1" fillId="24" borderId="21" xfId="0" applyNumberFormat="1" applyFont="1" applyFill="1" applyBorder="1" applyAlignment="1">
      <alignment horizontal="center"/>
    </xf>
    <xf numFmtId="49" fontId="42" fillId="0" borderId="39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177" fontId="1" fillId="24" borderId="31" xfId="0" applyNumberFormat="1" applyFont="1" applyFill="1" applyBorder="1" applyAlignment="1">
      <alignment horizontal="center"/>
    </xf>
    <xf numFmtId="177" fontId="1" fillId="24" borderId="4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49" fontId="42" fillId="24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42" fillId="24" borderId="39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176" fontId="11" fillId="24" borderId="41" xfId="0" applyNumberFormat="1" applyFont="1" applyFill="1" applyBorder="1" applyAlignment="1">
      <alignment horizontal="center" vertical="center" wrapText="1"/>
    </xf>
    <xf numFmtId="177" fontId="1" fillId="24" borderId="21" xfId="0" applyNumberFormat="1" applyFont="1" applyFill="1" applyBorder="1" applyAlignment="1">
      <alignment horizontal="center"/>
    </xf>
    <xf numFmtId="177" fontId="60" fillId="24" borderId="19" xfId="0" applyNumberFormat="1" applyFont="1" applyFill="1" applyBorder="1" applyAlignment="1">
      <alignment horizontal="center"/>
    </xf>
    <xf numFmtId="0" fontId="31" fillId="24" borderId="42" xfId="0" applyFont="1" applyFill="1" applyBorder="1" applyAlignment="1">
      <alignment horizontal="center" vertical="center" wrapText="1"/>
    </xf>
    <xf numFmtId="177" fontId="9" fillId="24" borderId="23" xfId="0" applyNumberFormat="1" applyFont="1" applyFill="1" applyBorder="1" applyAlignment="1">
      <alignment horizontal="left" vertical="justify"/>
    </xf>
    <xf numFmtId="177" fontId="9" fillId="24" borderId="43" xfId="0" applyNumberFormat="1" applyFont="1" applyFill="1" applyBorder="1" applyAlignment="1">
      <alignment horizontal="left" vertical="justify"/>
    </xf>
    <xf numFmtId="0" fontId="8" fillId="0" borderId="44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wrapText="1"/>
    </xf>
    <xf numFmtId="0" fontId="63" fillId="0" borderId="48" xfId="0" applyFont="1" applyBorder="1" applyAlignment="1">
      <alignment wrapText="1"/>
    </xf>
    <xf numFmtId="0" fontId="21" fillId="0" borderId="45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/>
    </xf>
    <xf numFmtId="177" fontId="1" fillId="24" borderId="32" xfId="0" applyNumberFormat="1" applyFont="1" applyFill="1" applyBorder="1" applyAlignment="1">
      <alignment horizontal="center" vertical="top"/>
    </xf>
    <xf numFmtId="177" fontId="1" fillId="24" borderId="26" xfId="0" applyNumberFormat="1" applyFont="1" applyFill="1" applyBorder="1" applyAlignment="1">
      <alignment horizontal="center" vertical="top"/>
    </xf>
    <xf numFmtId="177" fontId="1" fillId="24" borderId="14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177" fontId="2" fillId="24" borderId="30" xfId="0" applyNumberFormat="1" applyFont="1" applyFill="1" applyBorder="1" applyAlignment="1">
      <alignment horizontal="center" wrapText="1"/>
    </xf>
    <xf numFmtId="177" fontId="2" fillId="24" borderId="49" xfId="0" applyNumberFormat="1" applyFont="1" applyFill="1" applyBorder="1" applyAlignment="1">
      <alignment horizontal="center" wrapText="1"/>
    </xf>
    <xf numFmtId="177" fontId="2" fillId="24" borderId="52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177" fontId="9" fillId="24" borderId="23" xfId="0" applyNumberFormat="1" applyFont="1" applyFill="1" applyBorder="1" applyAlignment="1">
      <alignment horizontal="left" wrapText="1"/>
    </xf>
    <xf numFmtId="177" fontId="9" fillId="24" borderId="43" xfId="0" applyNumberFormat="1" applyFont="1" applyFill="1" applyBorder="1" applyAlignment="1">
      <alignment horizontal="left" wrapText="1"/>
    </xf>
    <xf numFmtId="177" fontId="9" fillId="24" borderId="55" xfId="0" applyNumberFormat="1" applyFont="1" applyFill="1" applyBorder="1" applyAlignment="1">
      <alignment horizontal="left" wrapText="1"/>
    </xf>
    <xf numFmtId="177" fontId="2" fillId="24" borderId="56" xfId="0" applyNumberFormat="1" applyFont="1" applyFill="1" applyBorder="1" applyAlignment="1">
      <alignment horizontal="center" wrapText="1"/>
    </xf>
    <xf numFmtId="177" fontId="2" fillId="24" borderId="50" xfId="0" applyNumberFormat="1" applyFont="1" applyFill="1" applyBorder="1" applyAlignment="1">
      <alignment horizontal="center" wrapText="1"/>
    </xf>
    <xf numFmtId="177" fontId="2" fillId="24" borderId="51" xfId="0" applyNumberFormat="1" applyFont="1" applyFill="1" applyBorder="1" applyAlignment="1">
      <alignment horizontal="center" wrapText="1"/>
    </xf>
    <xf numFmtId="177" fontId="1" fillId="24" borderId="28" xfId="0" applyNumberFormat="1" applyFont="1" applyFill="1" applyBorder="1" applyAlignment="1">
      <alignment horizontal="center" vertical="top"/>
    </xf>
    <xf numFmtId="177" fontId="1" fillId="24" borderId="29" xfId="0" applyNumberFormat="1" applyFont="1" applyFill="1" applyBorder="1" applyAlignment="1">
      <alignment horizontal="center" vertical="top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77" fontId="9" fillId="24" borderId="55" xfId="0" applyNumberFormat="1" applyFont="1" applyFill="1" applyBorder="1" applyAlignment="1">
      <alignment horizontal="left" vertical="justify"/>
    </xf>
    <xf numFmtId="177" fontId="9" fillId="0" borderId="23" xfId="0" applyNumberFormat="1" applyFont="1" applyFill="1" applyBorder="1" applyAlignment="1">
      <alignment horizontal="left" wrapText="1"/>
    </xf>
    <xf numFmtId="177" fontId="9" fillId="0" borderId="43" xfId="0" applyNumberFormat="1" applyFont="1" applyFill="1" applyBorder="1" applyAlignment="1">
      <alignment horizontal="left" wrapText="1"/>
    </xf>
    <xf numFmtId="177" fontId="9" fillId="0" borderId="55" xfId="0" applyNumberFormat="1" applyFont="1" applyFill="1" applyBorder="1" applyAlignment="1">
      <alignment horizontal="left" wrapText="1"/>
    </xf>
    <xf numFmtId="177" fontId="9" fillId="24" borderId="23" xfId="0" applyNumberFormat="1" applyFont="1" applyFill="1" applyBorder="1" applyAlignment="1">
      <alignment horizontal="left"/>
    </xf>
    <xf numFmtId="177" fontId="9" fillId="24" borderId="43" xfId="0" applyNumberFormat="1" applyFont="1" applyFill="1" applyBorder="1" applyAlignment="1">
      <alignment horizontal="left"/>
    </xf>
    <xf numFmtId="177" fontId="9" fillId="24" borderId="55" xfId="0" applyNumberFormat="1" applyFont="1" applyFill="1" applyBorder="1" applyAlignment="1">
      <alignment horizontal="left"/>
    </xf>
    <xf numFmtId="177" fontId="1" fillId="24" borderId="28" xfId="0" applyNumberFormat="1" applyFont="1" applyFill="1" applyBorder="1" applyAlignment="1">
      <alignment horizontal="center" vertical="center"/>
    </xf>
    <xf numFmtId="177" fontId="1" fillId="24" borderId="29" xfId="0" applyNumberFormat="1" applyFont="1" applyFill="1" applyBorder="1" applyAlignment="1">
      <alignment horizontal="center" vertical="center"/>
    </xf>
    <xf numFmtId="177" fontId="1" fillId="24" borderId="12" xfId="0" applyNumberFormat="1" applyFont="1" applyFill="1" applyBorder="1" applyAlignment="1">
      <alignment horizontal="left" vertical="center" wrapText="1"/>
    </xf>
    <xf numFmtId="177" fontId="1" fillId="24" borderId="58" xfId="0" applyNumberFormat="1" applyFont="1" applyFill="1" applyBorder="1" applyAlignment="1">
      <alignment horizontal="left" vertical="center" wrapText="1"/>
    </xf>
    <xf numFmtId="0" fontId="9" fillId="24" borderId="23" xfId="0" applyFont="1" applyFill="1" applyBorder="1" applyAlignment="1">
      <alignment horizontal="left" wrapText="1"/>
    </xf>
    <xf numFmtId="0" fontId="9" fillId="24" borderId="43" xfId="0" applyFont="1" applyFill="1" applyBorder="1" applyAlignment="1">
      <alignment horizontal="left" wrapText="1"/>
    </xf>
    <xf numFmtId="0" fontId="9" fillId="24" borderId="55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center" vertical="top"/>
    </xf>
    <xf numFmtId="0" fontId="1" fillId="24" borderId="26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/>
    </xf>
    <xf numFmtId="0" fontId="2" fillId="24" borderId="30" xfId="0" applyFont="1" applyFill="1" applyBorder="1" applyAlignment="1">
      <alignment horizontal="center" wrapText="1"/>
    </xf>
    <xf numFmtId="0" fontId="2" fillId="24" borderId="49" xfId="0" applyFont="1" applyFill="1" applyBorder="1" applyAlignment="1">
      <alignment horizontal="center" wrapText="1"/>
    </xf>
    <xf numFmtId="0" fontId="2" fillId="24" borderId="52" xfId="0" applyFont="1" applyFill="1" applyBorder="1" applyAlignment="1">
      <alignment horizontal="center" wrapText="1"/>
    </xf>
    <xf numFmtId="0" fontId="1" fillId="24" borderId="32" xfId="0" applyFont="1" applyFill="1" applyBorder="1" applyAlignment="1">
      <alignment horizontal="center" vertical="top"/>
    </xf>
    <xf numFmtId="177" fontId="1" fillId="24" borderId="23" xfId="0" applyNumberFormat="1" applyFont="1" applyFill="1" applyBorder="1" applyAlignment="1">
      <alignment horizontal="left" wrapText="1"/>
    </xf>
    <xf numFmtId="177" fontId="1" fillId="24" borderId="43" xfId="0" applyNumberFormat="1" applyFont="1" applyFill="1" applyBorder="1" applyAlignment="1">
      <alignment horizontal="left" wrapText="1"/>
    </xf>
    <xf numFmtId="177" fontId="1" fillId="24" borderId="55" xfId="0" applyNumberFormat="1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center" vertical="top"/>
    </xf>
    <xf numFmtId="0" fontId="1" fillId="24" borderId="26" xfId="0" applyFont="1" applyFill="1" applyBorder="1" applyAlignment="1">
      <alignment horizontal="center" vertical="top"/>
    </xf>
    <xf numFmtId="0" fontId="1" fillId="24" borderId="29" xfId="0" applyFont="1" applyFill="1" applyBorder="1" applyAlignment="1">
      <alignment horizontal="center" vertical="top"/>
    </xf>
    <xf numFmtId="0" fontId="9" fillId="24" borderId="23" xfId="0" applyFont="1" applyFill="1" applyBorder="1" applyAlignment="1">
      <alignment horizontal="left" wrapText="1"/>
    </xf>
    <xf numFmtId="0" fontId="9" fillId="24" borderId="43" xfId="0" applyFont="1" applyFill="1" applyBorder="1" applyAlignment="1">
      <alignment horizontal="left" wrapText="1"/>
    </xf>
    <xf numFmtId="0" fontId="9" fillId="24" borderId="55" xfId="0" applyFont="1" applyFill="1" applyBorder="1" applyAlignment="1">
      <alignment horizontal="left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top"/>
    </xf>
    <xf numFmtId="0" fontId="2" fillId="24" borderId="30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2" fillId="0" borderId="5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textRotation="90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6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32" fillId="24" borderId="29" xfId="0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59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center" wrapText="1"/>
    </xf>
    <xf numFmtId="0" fontId="32" fillId="24" borderId="45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horizontal="center" vertical="center" wrapText="1"/>
    </xf>
    <xf numFmtId="0" fontId="25" fillId="24" borderId="62" xfId="0" applyFont="1" applyFill="1" applyBorder="1" applyAlignment="1">
      <alignment horizontal="center"/>
    </xf>
    <xf numFmtId="0" fontId="25" fillId="24" borderId="40" xfId="0" applyFont="1" applyFill="1" applyBorder="1" applyAlignment="1">
      <alignment horizontal="center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6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80"/>
  <sheetViews>
    <sheetView tabSelected="1" zoomScalePageLayoutView="0" workbookViewId="0" topLeftCell="A101">
      <selection activeCell="E145" sqref="E145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4.75390625" style="1" customWidth="1"/>
    <col min="5" max="5" width="11.625" style="1" customWidth="1"/>
    <col min="6" max="16384" width="8.875" style="1" customWidth="1"/>
  </cols>
  <sheetData>
    <row r="1" spans="1:5" ht="13.5" customHeight="1">
      <c r="A1" s="249" t="s">
        <v>81</v>
      </c>
      <c r="B1" s="249"/>
      <c r="C1" s="249"/>
      <c r="D1" s="249"/>
      <c r="E1" s="249"/>
    </row>
    <row r="2" spans="1:5" ht="17.25" customHeight="1">
      <c r="A2" s="257" t="s">
        <v>49</v>
      </c>
      <c r="B2" s="257"/>
      <c r="C2" s="257"/>
      <c r="D2" s="257"/>
      <c r="E2" s="257"/>
    </row>
    <row r="3" spans="1:5" ht="17.25" customHeight="1">
      <c r="A3" s="257" t="s">
        <v>255</v>
      </c>
      <c r="B3" s="257"/>
      <c r="C3" s="257"/>
      <c r="D3" s="257"/>
      <c r="E3" s="257"/>
    </row>
    <row r="4" spans="1:5" ht="13.5" customHeight="1">
      <c r="A4" s="263" t="s">
        <v>256</v>
      </c>
      <c r="B4" s="263"/>
      <c r="C4" s="263"/>
      <c r="D4" s="263"/>
      <c r="E4" s="263"/>
    </row>
    <row r="5" spans="1:5" ht="17.25" customHeight="1">
      <c r="A5" s="258" t="s">
        <v>325</v>
      </c>
      <c r="B5" s="258"/>
      <c r="C5" s="258"/>
      <c r="D5" s="258"/>
      <c r="E5" s="258"/>
    </row>
    <row r="6" spans="1:5" ht="13.5" customHeight="1" thickBot="1">
      <c r="A6" s="36"/>
      <c r="B6" s="26"/>
      <c r="C6" s="36"/>
      <c r="D6" s="26"/>
      <c r="E6" s="37"/>
    </row>
    <row r="7" spans="1:5" ht="24" customHeight="1">
      <c r="A7" s="272" t="s">
        <v>0</v>
      </c>
      <c r="B7" s="259" t="s">
        <v>1</v>
      </c>
      <c r="C7" s="241" t="s">
        <v>82</v>
      </c>
      <c r="D7" s="244" t="s">
        <v>330</v>
      </c>
      <c r="E7" s="261" t="s">
        <v>183</v>
      </c>
    </row>
    <row r="8" spans="1:5" ht="30" customHeight="1" thickBot="1">
      <c r="A8" s="273"/>
      <c r="B8" s="260"/>
      <c r="C8" s="238"/>
      <c r="D8" s="245"/>
      <c r="E8" s="262"/>
    </row>
    <row r="9" spans="1:5" ht="15" customHeight="1" thickBot="1">
      <c r="A9" s="250" t="s">
        <v>83</v>
      </c>
      <c r="B9" s="251"/>
      <c r="C9" s="251"/>
      <c r="D9" s="252"/>
      <c r="E9" s="253"/>
    </row>
    <row r="10" spans="1:5" ht="25.5">
      <c r="A10" s="68" t="s">
        <v>2</v>
      </c>
      <c r="B10" s="69" t="s">
        <v>161</v>
      </c>
      <c r="C10" s="70" t="s">
        <v>3</v>
      </c>
      <c r="D10" s="71">
        <v>10996</v>
      </c>
      <c r="E10" s="72" t="s">
        <v>257</v>
      </c>
    </row>
    <row r="11" spans="1:5" ht="12.75">
      <c r="A11" s="73" t="s">
        <v>4</v>
      </c>
      <c r="B11" s="74" t="s">
        <v>184</v>
      </c>
      <c r="C11" s="75" t="s">
        <v>3</v>
      </c>
      <c r="D11" s="76">
        <v>106</v>
      </c>
      <c r="E11" s="77">
        <v>89</v>
      </c>
    </row>
    <row r="12" spans="1:5" ht="12.75">
      <c r="A12" s="73" t="s">
        <v>5</v>
      </c>
      <c r="B12" s="74" t="s">
        <v>84</v>
      </c>
      <c r="C12" s="75" t="s">
        <v>3</v>
      </c>
      <c r="D12" s="76">
        <v>103</v>
      </c>
      <c r="E12" s="77">
        <v>67.3</v>
      </c>
    </row>
    <row r="13" spans="1:5" ht="12.75">
      <c r="A13" s="73" t="s">
        <v>57</v>
      </c>
      <c r="B13" s="74" t="s">
        <v>159</v>
      </c>
      <c r="C13" s="75" t="s">
        <v>3</v>
      </c>
      <c r="D13" s="76" t="s">
        <v>257</v>
      </c>
      <c r="E13" s="77">
        <v>0</v>
      </c>
    </row>
    <row r="14" spans="1:5" ht="12.75">
      <c r="A14" s="73" t="s">
        <v>76</v>
      </c>
      <c r="B14" s="74" t="s">
        <v>90</v>
      </c>
      <c r="C14" s="78" t="s">
        <v>213</v>
      </c>
      <c r="D14" s="79">
        <f>D11/D10*1000</f>
        <v>9.639869043288469</v>
      </c>
      <c r="E14" s="77">
        <v>89.1</v>
      </c>
    </row>
    <row r="15" spans="1:5" ht="12.75">
      <c r="A15" s="73" t="s">
        <v>75</v>
      </c>
      <c r="B15" s="74" t="s">
        <v>91</v>
      </c>
      <c r="C15" s="78" t="s">
        <v>213</v>
      </c>
      <c r="D15" s="79">
        <f>D12/D10*1000</f>
        <v>9.367042560931248</v>
      </c>
      <c r="E15" s="77">
        <v>67.4</v>
      </c>
    </row>
    <row r="16" spans="1:5" ht="12.75">
      <c r="A16" s="73" t="s">
        <v>77</v>
      </c>
      <c r="B16" s="74" t="s">
        <v>92</v>
      </c>
      <c r="C16" s="78" t="s">
        <v>213</v>
      </c>
      <c r="D16" s="79">
        <f>D14-D15</f>
        <v>0.27282648235722107</v>
      </c>
      <c r="E16" s="77">
        <v>-8.73</v>
      </c>
    </row>
    <row r="17" spans="1:5" ht="13.5" customHeight="1" thickBot="1">
      <c r="A17" s="80" t="s">
        <v>158</v>
      </c>
      <c r="B17" s="81" t="s">
        <v>78</v>
      </c>
      <c r="C17" s="78" t="s">
        <v>213</v>
      </c>
      <c r="D17" s="82" t="s">
        <v>257</v>
      </c>
      <c r="E17" s="83">
        <v>0</v>
      </c>
    </row>
    <row r="18" spans="1:5" ht="15" customHeight="1" thickBot="1">
      <c r="A18" s="254" t="s">
        <v>214</v>
      </c>
      <c r="B18" s="255"/>
      <c r="C18" s="255"/>
      <c r="D18" s="255"/>
      <c r="E18" s="256"/>
    </row>
    <row r="19" spans="1:5" s="210" customFormat="1" ht="25.5" customHeight="1">
      <c r="A19" s="246" t="s">
        <v>50</v>
      </c>
      <c r="B19" s="84" t="s">
        <v>192</v>
      </c>
      <c r="C19" s="209" t="s">
        <v>3</v>
      </c>
      <c r="D19" s="233">
        <v>4240</v>
      </c>
      <c r="E19" s="85">
        <v>106.6</v>
      </c>
    </row>
    <row r="20" spans="1:5" ht="11.25" customHeight="1">
      <c r="A20" s="247"/>
      <c r="B20" s="264" t="s">
        <v>219</v>
      </c>
      <c r="C20" s="265"/>
      <c r="D20" s="265"/>
      <c r="E20" s="266"/>
    </row>
    <row r="21" spans="1:5" ht="12.75">
      <c r="A21" s="247"/>
      <c r="B21" s="86" t="s">
        <v>25</v>
      </c>
      <c r="C21" s="75" t="s">
        <v>3</v>
      </c>
      <c r="D21" s="76"/>
      <c r="E21" s="77"/>
    </row>
    <row r="22" spans="1:5" ht="12.75">
      <c r="A22" s="247"/>
      <c r="B22" s="86" t="s">
        <v>26</v>
      </c>
      <c r="C22" s="75" t="s">
        <v>3</v>
      </c>
      <c r="D22" s="76" t="s">
        <v>257</v>
      </c>
      <c r="E22" s="77" t="s">
        <v>257</v>
      </c>
    </row>
    <row r="23" spans="1:5" ht="12.75">
      <c r="A23" s="247"/>
      <c r="B23" s="86" t="s">
        <v>20</v>
      </c>
      <c r="C23" s="75" t="s">
        <v>3</v>
      </c>
      <c r="D23" s="76">
        <v>2272</v>
      </c>
      <c r="E23" s="77">
        <v>94.7</v>
      </c>
    </row>
    <row r="24" spans="1:5" ht="12.75" customHeight="1">
      <c r="A24" s="247"/>
      <c r="B24" s="86" t="s">
        <v>27</v>
      </c>
      <c r="C24" s="75" t="s">
        <v>3</v>
      </c>
      <c r="D24" s="76" t="s">
        <v>257</v>
      </c>
      <c r="E24" s="77" t="s">
        <v>257</v>
      </c>
    </row>
    <row r="25" spans="1:5" ht="12.75">
      <c r="A25" s="247"/>
      <c r="B25" s="86" t="s">
        <v>19</v>
      </c>
      <c r="C25" s="75" t="s">
        <v>3</v>
      </c>
      <c r="D25" s="76" t="s">
        <v>257</v>
      </c>
      <c r="E25" s="77" t="s">
        <v>257</v>
      </c>
    </row>
    <row r="26" spans="1:5" ht="37.5" customHeight="1">
      <c r="A26" s="247"/>
      <c r="B26" s="86" t="s">
        <v>28</v>
      </c>
      <c r="C26" s="75" t="s">
        <v>3</v>
      </c>
      <c r="D26" s="76">
        <v>869</v>
      </c>
      <c r="E26" s="77">
        <v>162.7</v>
      </c>
    </row>
    <row r="27" spans="1:5" ht="12.75">
      <c r="A27" s="247"/>
      <c r="B27" s="86" t="s">
        <v>29</v>
      </c>
      <c r="C27" s="75" t="s">
        <v>3</v>
      </c>
      <c r="D27" s="76" t="s">
        <v>257</v>
      </c>
      <c r="E27" s="77" t="s">
        <v>257</v>
      </c>
    </row>
    <row r="28" spans="1:5" ht="12.75">
      <c r="A28" s="247"/>
      <c r="B28" s="86" t="s">
        <v>24</v>
      </c>
      <c r="C28" s="75" t="s">
        <v>3</v>
      </c>
      <c r="D28" s="76">
        <v>155</v>
      </c>
      <c r="E28" s="77">
        <v>91.2</v>
      </c>
    </row>
    <row r="29" spans="1:5" ht="12.75">
      <c r="A29" s="247"/>
      <c r="B29" s="86" t="s">
        <v>30</v>
      </c>
      <c r="C29" s="75" t="s">
        <v>3</v>
      </c>
      <c r="D29" s="76" t="s">
        <v>257</v>
      </c>
      <c r="E29" s="77" t="s">
        <v>257</v>
      </c>
    </row>
    <row r="30" spans="1:5" ht="25.5">
      <c r="A30" s="247"/>
      <c r="B30" s="86" t="s">
        <v>31</v>
      </c>
      <c r="C30" s="75" t="s">
        <v>3</v>
      </c>
      <c r="D30" s="76" t="s">
        <v>257</v>
      </c>
      <c r="E30" s="77" t="s">
        <v>257</v>
      </c>
    </row>
    <row r="31" spans="1:5" ht="25.5">
      <c r="A31" s="248"/>
      <c r="B31" s="86" t="s">
        <v>32</v>
      </c>
      <c r="C31" s="75" t="s">
        <v>3</v>
      </c>
      <c r="D31" s="76" t="s">
        <v>257</v>
      </c>
      <c r="E31" s="77" t="s">
        <v>257</v>
      </c>
    </row>
    <row r="32" spans="1:5" ht="24" customHeight="1">
      <c r="A32" s="73" t="s">
        <v>58</v>
      </c>
      <c r="B32" s="81" t="s">
        <v>193</v>
      </c>
      <c r="C32" s="75" t="s">
        <v>48</v>
      </c>
      <c r="D32" s="79">
        <v>0.04</v>
      </c>
      <c r="E32" s="77">
        <v>44.4</v>
      </c>
    </row>
    <row r="33" spans="1:5" ht="25.5">
      <c r="A33" s="270" t="s">
        <v>56</v>
      </c>
      <c r="B33" s="211" t="s">
        <v>194</v>
      </c>
      <c r="C33" s="212" t="s">
        <v>47</v>
      </c>
      <c r="D33" s="213">
        <v>0</v>
      </c>
      <c r="E33" s="213">
        <v>0</v>
      </c>
    </row>
    <row r="34" spans="1:5" ht="12.75">
      <c r="A34" s="247"/>
      <c r="B34" s="275" t="s">
        <v>203</v>
      </c>
      <c r="C34" s="276"/>
      <c r="D34" s="276"/>
      <c r="E34" s="277"/>
    </row>
    <row r="35" spans="1:5" ht="12.75">
      <c r="A35" s="247"/>
      <c r="B35" s="211" t="s">
        <v>51</v>
      </c>
      <c r="C35" s="212" t="s">
        <v>47</v>
      </c>
      <c r="D35" s="213">
        <v>1</v>
      </c>
      <c r="E35" s="213">
        <v>33.3</v>
      </c>
    </row>
    <row r="36" spans="1:5" ht="25.5">
      <c r="A36" s="247"/>
      <c r="B36" s="74" t="s">
        <v>253</v>
      </c>
      <c r="C36" s="87"/>
      <c r="D36" s="76" t="s">
        <v>257</v>
      </c>
      <c r="E36" s="76" t="s">
        <v>257</v>
      </c>
    </row>
    <row r="37" spans="1:5" ht="12.75">
      <c r="A37" s="247"/>
      <c r="B37" s="211" t="s">
        <v>339</v>
      </c>
      <c r="C37" s="212" t="s">
        <v>47</v>
      </c>
      <c r="D37" s="213">
        <v>1</v>
      </c>
      <c r="E37" s="213">
        <v>33.3</v>
      </c>
    </row>
    <row r="38" spans="1:5" ht="12.75">
      <c r="A38" s="247"/>
      <c r="B38" s="74" t="s">
        <v>185</v>
      </c>
      <c r="C38" s="75" t="s">
        <v>47</v>
      </c>
      <c r="D38" s="76">
        <v>0</v>
      </c>
      <c r="E38" s="76">
        <v>0</v>
      </c>
    </row>
    <row r="39" spans="1:5" ht="25.5">
      <c r="A39" s="247"/>
      <c r="B39" s="74" t="s">
        <v>253</v>
      </c>
      <c r="C39" s="87"/>
      <c r="D39" s="76" t="s">
        <v>257</v>
      </c>
      <c r="E39" s="76" t="s">
        <v>257</v>
      </c>
    </row>
    <row r="40" spans="1:5" ht="12.75">
      <c r="A40" s="247"/>
      <c r="B40" s="236" t="s">
        <v>88</v>
      </c>
      <c r="C40" s="237"/>
      <c r="D40" s="237"/>
      <c r="E40" s="274"/>
    </row>
    <row r="41" spans="1:5" ht="12.75">
      <c r="A41" s="247"/>
      <c r="B41" s="88" t="s">
        <v>25</v>
      </c>
      <c r="C41" s="75" t="s">
        <v>47</v>
      </c>
      <c r="D41" s="76" t="s">
        <v>257</v>
      </c>
      <c r="E41" s="76" t="s">
        <v>257</v>
      </c>
    </row>
    <row r="42" spans="1:5" ht="12.75">
      <c r="A42" s="247"/>
      <c r="B42" s="88" t="s">
        <v>26</v>
      </c>
      <c r="C42" s="75" t="s">
        <v>47</v>
      </c>
      <c r="D42" s="76" t="s">
        <v>257</v>
      </c>
      <c r="E42" s="76" t="s">
        <v>257</v>
      </c>
    </row>
    <row r="43" spans="1:5" ht="12.75">
      <c r="A43" s="247"/>
      <c r="B43" s="88" t="s">
        <v>20</v>
      </c>
      <c r="C43" s="75" t="s">
        <v>47</v>
      </c>
      <c r="D43" s="76" t="s">
        <v>257</v>
      </c>
      <c r="E43" s="76" t="s">
        <v>257</v>
      </c>
    </row>
    <row r="44" spans="1:5" ht="26.25" customHeight="1">
      <c r="A44" s="247"/>
      <c r="B44" s="88" t="s">
        <v>27</v>
      </c>
      <c r="C44" s="75" t="s">
        <v>47</v>
      </c>
      <c r="D44" s="76" t="s">
        <v>257</v>
      </c>
      <c r="E44" s="76" t="s">
        <v>257</v>
      </c>
    </row>
    <row r="45" spans="1:5" ht="12.75">
      <c r="A45" s="247"/>
      <c r="B45" s="88" t="s">
        <v>19</v>
      </c>
      <c r="C45" s="75" t="s">
        <v>47</v>
      </c>
      <c r="D45" s="76" t="s">
        <v>257</v>
      </c>
      <c r="E45" s="76" t="s">
        <v>257</v>
      </c>
    </row>
    <row r="46" spans="1:5" ht="36" customHeight="1">
      <c r="A46" s="247"/>
      <c r="B46" s="88" t="s">
        <v>28</v>
      </c>
      <c r="C46" s="75" t="s">
        <v>47</v>
      </c>
      <c r="D46" s="76" t="s">
        <v>257</v>
      </c>
      <c r="E46" s="76" t="s">
        <v>257</v>
      </c>
    </row>
    <row r="47" spans="1:5" ht="11.25" customHeight="1">
      <c r="A47" s="247"/>
      <c r="B47" s="88" t="s">
        <v>29</v>
      </c>
      <c r="C47" s="75" t="s">
        <v>47</v>
      </c>
      <c r="D47" s="76" t="s">
        <v>257</v>
      </c>
      <c r="E47" s="76" t="s">
        <v>257</v>
      </c>
    </row>
    <row r="48" spans="1:5" ht="12.75">
      <c r="A48" s="247"/>
      <c r="B48" s="88" t="s">
        <v>24</v>
      </c>
      <c r="C48" s="75" t="s">
        <v>47</v>
      </c>
      <c r="D48" s="76" t="s">
        <v>257</v>
      </c>
      <c r="E48" s="76" t="s">
        <v>257</v>
      </c>
    </row>
    <row r="49" spans="1:5" ht="12.75">
      <c r="A49" s="247"/>
      <c r="B49" s="88" t="s">
        <v>30</v>
      </c>
      <c r="C49" s="75" t="s">
        <v>47</v>
      </c>
      <c r="D49" s="76" t="s">
        <v>257</v>
      </c>
      <c r="E49" s="76" t="s">
        <v>257</v>
      </c>
    </row>
    <row r="50" spans="1:5" ht="25.5">
      <c r="A50" s="247"/>
      <c r="B50" s="88" t="s">
        <v>31</v>
      </c>
      <c r="C50" s="75" t="s">
        <v>47</v>
      </c>
      <c r="D50" s="76" t="s">
        <v>257</v>
      </c>
      <c r="E50" s="76" t="s">
        <v>257</v>
      </c>
    </row>
    <row r="51" spans="1:5" ht="24" customHeight="1">
      <c r="A51" s="248"/>
      <c r="B51" s="88" t="s">
        <v>32</v>
      </c>
      <c r="C51" s="75" t="s">
        <v>47</v>
      </c>
      <c r="D51" s="76" t="s">
        <v>257</v>
      </c>
      <c r="E51" s="76" t="s">
        <v>257</v>
      </c>
    </row>
    <row r="52" spans="1:5" s="210" customFormat="1" ht="25.5">
      <c r="A52" s="270" t="s">
        <v>59</v>
      </c>
      <c r="B52" s="74" t="s">
        <v>195</v>
      </c>
      <c r="C52" s="89" t="s">
        <v>17</v>
      </c>
      <c r="D52" s="76">
        <v>36652.9</v>
      </c>
      <c r="E52" s="77">
        <v>109.8</v>
      </c>
    </row>
    <row r="53" spans="1:5" ht="12.75">
      <c r="A53" s="247"/>
      <c r="B53" s="264" t="s">
        <v>85</v>
      </c>
      <c r="C53" s="265"/>
      <c r="D53" s="265"/>
      <c r="E53" s="266"/>
    </row>
    <row r="54" spans="1:5" ht="12.75">
      <c r="A54" s="247"/>
      <c r="B54" s="86" t="s">
        <v>25</v>
      </c>
      <c r="C54" s="89" t="s">
        <v>17</v>
      </c>
      <c r="D54" s="76" t="s">
        <v>257</v>
      </c>
      <c r="E54" s="76" t="s">
        <v>257</v>
      </c>
    </row>
    <row r="55" spans="1:5" ht="12.75">
      <c r="A55" s="247"/>
      <c r="B55" s="86" t="s">
        <v>26</v>
      </c>
      <c r="C55" s="89" t="s">
        <v>17</v>
      </c>
      <c r="D55" s="76" t="s">
        <v>257</v>
      </c>
      <c r="E55" s="76" t="s">
        <v>257</v>
      </c>
    </row>
    <row r="56" spans="1:5" ht="12.75">
      <c r="A56" s="247"/>
      <c r="B56" s="86" t="s">
        <v>20</v>
      </c>
      <c r="C56" s="89" t="s">
        <v>17</v>
      </c>
      <c r="D56" s="76">
        <v>41441.4</v>
      </c>
      <c r="E56" s="76">
        <v>114.5</v>
      </c>
    </row>
    <row r="57" spans="1:5" ht="12.75" customHeight="1">
      <c r="A57" s="247"/>
      <c r="B57" s="86" t="s">
        <v>27</v>
      </c>
      <c r="C57" s="89" t="s">
        <v>17</v>
      </c>
      <c r="D57" s="76" t="s">
        <v>257</v>
      </c>
      <c r="E57" s="76" t="s">
        <v>257</v>
      </c>
    </row>
    <row r="58" spans="1:5" ht="12.75">
      <c r="A58" s="247"/>
      <c r="B58" s="86" t="s">
        <v>19</v>
      </c>
      <c r="C58" s="89" t="s">
        <v>17</v>
      </c>
      <c r="D58" s="76" t="s">
        <v>257</v>
      </c>
      <c r="E58" s="76" t="s">
        <v>257</v>
      </c>
    </row>
    <row r="59" spans="1:5" ht="36.75" customHeight="1">
      <c r="A59" s="247"/>
      <c r="B59" s="86" t="s">
        <v>28</v>
      </c>
      <c r="C59" s="89" t="s">
        <v>17</v>
      </c>
      <c r="D59" s="76">
        <v>33711.3</v>
      </c>
      <c r="E59" s="76">
        <v>85.8</v>
      </c>
    </row>
    <row r="60" spans="1:5" ht="12.75">
      <c r="A60" s="247"/>
      <c r="B60" s="86" t="s">
        <v>29</v>
      </c>
      <c r="C60" s="89" t="s">
        <v>17</v>
      </c>
      <c r="D60" s="76" t="s">
        <v>257</v>
      </c>
      <c r="E60" s="76" t="s">
        <v>257</v>
      </c>
    </row>
    <row r="61" spans="1:5" ht="12.75">
      <c r="A61" s="247"/>
      <c r="B61" s="86" t="s">
        <v>24</v>
      </c>
      <c r="C61" s="89" t="s">
        <v>17</v>
      </c>
      <c r="D61" s="76">
        <v>29587.3</v>
      </c>
      <c r="E61" s="76">
        <v>121.6</v>
      </c>
    </row>
    <row r="62" spans="1:5" ht="12.75">
      <c r="A62" s="247"/>
      <c r="B62" s="86" t="s">
        <v>30</v>
      </c>
      <c r="C62" s="89" t="s">
        <v>17</v>
      </c>
      <c r="D62" s="76" t="s">
        <v>257</v>
      </c>
      <c r="E62" s="76" t="s">
        <v>257</v>
      </c>
    </row>
    <row r="63" spans="1:5" ht="25.5">
      <c r="A63" s="247"/>
      <c r="B63" s="86" t="s">
        <v>31</v>
      </c>
      <c r="C63" s="89" t="s">
        <v>17</v>
      </c>
      <c r="D63" s="76" t="s">
        <v>257</v>
      </c>
      <c r="E63" s="76" t="s">
        <v>257</v>
      </c>
    </row>
    <row r="64" spans="1:5" ht="26.25" thickBot="1">
      <c r="A64" s="271"/>
      <c r="B64" s="90" t="s">
        <v>32</v>
      </c>
      <c r="C64" s="91" t="s">
        <v>17</v>
      </c>
      <c r="D64" s="76" t="s">
        <v>257</v>
      </c>
      <c r="E64" s="76" t="s">
        <v>257</v>
      </c>
    </row>
    <row r="65" spans="1:5" ht="15.75" customHeight="1" thickBot="1">
      <c r="A65" s="254" t="s">
        <v>215</v>
      </c>
      <c r="B65" s="255"/>
      <c r="C65" s="255"/>
      <c r="D65" s="255"/>
      <c r="E65" s="256"/>
    </row>
    <row r="66" spans="1:5" ht="66.75" customHeight="1">
      <c r="A66" s="92" t="s">
        <v>52</v>
      </c>
      <c r="B66" s="84" t="s">
        <v>93</v>
      </c>
      <c r="C66" s="93" t="s">
        <v>60</v>
      </c>
      <c r="D66" s="233">
        <v>28195215.5</v>
      </c>
      <c r="E66" s="85">
        <v>104.3</v>
      </c>
    </row>
    <row r="67" spans="1:9" ht="19.5" customHeight="1">
      <c r="A67" s="281" t="s">
        <v>61</v>
      </c>
      <c r="B67" s="283" t="s">
        <v>186</v>
      </c>
      <c r="C67" s="94" t="s">
        <v>264</v>
      </c>
      <c r="D67" s="76">
        <f>28*1000000</f>
        <v>28000000</v>
      </c>
      <c r="E67" s="77">
        <v>97.9</v>
      </c>
      <c r="I67" s="210"/>
    </row>
    <row r="68" spans="1:5" s="216" customFormat="1" ht="20.25" customHeight="1" thickBot="1">
      <c r="A68" s="282"/>
      <c r="B68" s="284"/>
      <c r="C68" s="214" t="s">
        <v>87</v>
      </c>
      <c r="D68" s="234">
        <f>'Прил. 2 ОРИМИ'!C16+'Прил. 2 ОРИМИ'!C17</f>
        <v>0</v>
      </c>
      <c r="E68" s="215"/>
    </row>
    <row r="69" spans="1:5" ht="20.25" customHeight="1" hidden="1">
      <c r="A69" s="68"/>
      <c r="B69" s="96"/>
      <c r="C69" s="70"/>
      <c r="D69" s="97"/>
      <c r="E69" s="98"/>
    </row>
    <row r="70" spans="1:5" ht="21.75" customHeight="1" hidden="1">
      <c r="A70" s="73"/>
      <c r="B70" s="99"/>
      <c r="C70" s="75"/>
      <c r="D70" s="100"/>
      <c r="E70" s="101"/>
    </row>
    <row r="71" spans="1:5" ht="20.25" customHeight="1" hidden="1">
      <c r="A71" s="73"/>
      <c r="B71" s="99"/>
      <c r="C71" s="75"/>
      <c r="D71" s="100"/>
      <c r="E71" s="101"/>
    </row>
    <row r="72" spans="1:5" ht="23.25" customHeight="1" hidden="1">
      <c r="A72" s="73"/>
      <c r="B72" s="99"/>
      <c r="C72" s="75"/>
      <c r="D72" s="100"/>
      <c r="E72" s="101"/>
    </row>
    <row r="73" spans="1:5" ht="23.25" customHeight="1" hidden="1">
      <c r="A73" s="73"/>
      <c r="B73" s="99"/>
      <c r="C73" s="75"/>
      <c r="D73" s="100"/>
      <c r="E73" s="101"/>
    </row>
    <row r="74" spans="1:5" s="27" customFormat="1" ht="14.25" customHeight="1" thickBot="1">
      <c r="A74" s="267" t="s">
        <v>196</v>
      </c>
      <c r="B74" s="268"/>
      <c r="C74" s="268"/>
      <c r="D74" s="268"/>
      <c r="E74" s="269"/>
    </row>
    <row r="75" spans="1:5" ht="25.5">
      <c r="A75" s="246" t="s">
        <v>62</v>
      </c>
      <c r="B75" s="102" t="s">
        <v>94</v>
      </c>
      <c r="C75" s="93" t="s">
        <v>60</v>
      </c>
      <c r="D75" s="217">
        <v>528914</v>
      </c>
      <c r="E75" s="85">
        <v>113.7</v>
      </c>
    </row>
    <row r="76" spans="1:5" ht="12.75">
      <c r="A76" s="247"/>
      <c r="B76" s="278" t="s">
        <v>86</v>
      </c>
      <c r="C76" s="279"/>
      <c r="D76" s="279"/>
      <c r="E76" s="280"/>
    </row>
    <row r="77" spans="1:5" ht="12.75">
      <c r="A77" s="247"/>
      <c r="B77" s="103" t="s">
        <v>6</v>
      </c>
      <c r="C77" s="89" t="s">
        <v>60</v>
      </c>
      <c r="D77" s="76">
        <v>296584</v>
      </c>
      <c r="E77" s="77">
        <v>117.7</v>
      </c>
    </row>
    <row r="78" spans="1:5" ht="12.75">
      <c r="A78" s="248"/>
      <c r="B78" s="103" t="s">
        <v>7</v>
      </c>
      <c r="C78" s="89" t="s">
        <v>60</v>
      </c>
      <c r="D78" s="76">
        <v>232330</v>
      </c>
      <c r="E78" s="77">
        <v>111.8</v>
      </c>
    </row>
    <row r="79" spans="1:5" s="26" customFormat="1" ht="27" customHeight="1">
      <c r="A79" s="247" t="s">
        <v>63</v>
      </c>
      <c r="B79" s="96" t="s">
        <v>8</v>
      </c>
      <c r="C79" s="96"/>
      <c r="D79" s="76" t="s">
        <v>257</v>
      </c>
      <c r="E79" s="76" t="s">
        <v>257</v>
      </c>
    </row>
    <row r="80" spans="1:5" s="26" customFormat="1" ht="12" customHeight="1">
      <c r="A80" s="247"/>
      <c r="B80" s="100" t="s">
        <v>9</v>
      </c>
      <c r="C80" s="75" t="s">
        <v>87</v>
      </c>
      <c r="D80" s="76">
        <v>1051</v>
      </c>
      <c r="E80" s="76">
        <v>100</v>
      </c>
    </row>
    <row r="81" spans="1:5" s="26" customFormat="1" ht="12.75">
      <c r="A81" s="247"/>
      <c r="B81" s="100" t="s">
        <v>10</v>
      </c>
      <c r="C81" s="75" t="s">
        <v>87</v>
      </c>
      <c r="D81" s="76">
        <v>4800</v>
      </c>
      <c r="E81" s="76">
        <v>106</v>
      </c>
    </row>
    <row r="82" spans="1:5" s="26" customFormat="1" ht="12" customHeight="1">
      <c r="A82" s="247"/>
      <c r="B82" s="100" t="s">
        <v>14</v>
      </c>
      <c r="C82" s="75" t="s">
        <v>87</v>
      </c>
      <c r="D82" s="76">
        <v>22578</v>
      </c>
      <c r="E82" s="76">
        <v>113</v>
      </c>
    </row>
    <row r="83" spans="1:5" s="26" customFormat="1" ht="11.25" customHeight="1">
      <c r="A83" s="247"/>
      <c r="B83" s="100" t="s">
        <v>13</v>
      </c>
      <c r="C83" s="75" t="s">
        <v>87</v>
      </c>
      <c r="D83" s="76">
        <v>363</v>
      </c>
      <c r="E83" s="77">
        <v>109.8</v>
      </c>
    </row>
    <row r="84" spans="1:5" s="26" customFormat="1" ht="10.5" customHeight="1">
      <c r="A84" s="247"/>
      <c r="B84" s="100" t="s">
        <v>11</v>
      </c>
      <c r="C84" s="75" t="s">
        <v>16</v>
      </c>
      <c r="D84" s="76">
        <v>8650</v>
      </c>
      <c r="E84" s="77">
        <v>102.7</v>
      </c>
    </row>
    <row r="85" spans="1:5" s="26" customFormat="1" ht="12" customHeight="1" thickBot="1">
      <c r="A85" s="271"/>
      <c r="B85" s="104" t="s">
        <v>12</v>
      </c>
      <c r="C85" s="95" t="s">
        <v>15</v>
      </c>
      <c r="D85" s="82" t="s">
        <v>257</v>
      </c>
      <c r="E85" s="83" t="s">
        <v>257</v>
      </c>
    </row>
    <row r="86" spans="1:7" ht="15.75" customHeight="1" thickBot="1">
      <c r="A86" s="254" t="s">
        <v>216</v>
      </c>
      <c r="B86" s="255"/>
      <c r="C86" s="255"/>
      <c r="D86" s="255"/>
      <c r="E86" s="256"/>
      <c r="G86" s="210"/>
    </row>
    <row r="87" spans="1:5" ht="12.75">
      <c r="A87" s="92" t="s">
        <v>188</v>
      </c>
      <c r="B87" s="105" t="s">
        <v>66</v>
      </c>
      <c r="C87" s="93" t="s">
        <v>18</v>
      </c>
      <c r="D87" s="76" t="s">
        <v>257</v>
      </c>
      <c r="E87" s="76" t="s">
        <v>257</v>
      </c>
    </row>
    <row r="88" spans="1:5" ht="12.75">
      <c r="A88" s="73" t="s">
        <v>53</v>
      </c>
      <c r="B88" s="81" t="s">
        <v>67</v>
      </c>
      <c r="C88" s="89" t="s">
        <v>18</v>
      </c>
      <c r="D88" s="76" t="s">
        <v>257</v>
      </c>
      <c r="E88" s="76" t="s">
        <v>257</v>
      </c>
    </row>
    <row r="89" spans="1:5" ht="13.5" thickBot="1">
      <c r="A89" s="80" t="s">
        <v>65</v>
      </c>
      <c r="B89" s="106" t="s">
        <v>68</v>
      </c>
      <c r="C89" s="91" t="s">
        <v>18</v>
      </c>
      <c r="D89" s="82">
        <v>96727</v>
      </c>
      <c r="E89" s="83">
        <v>143.7</v>
      </c>
    </row>
    <row r="90" spans="1:5" ht="15.75" customHeight="1" thickBot="1">
      <c r="A90" s="254" t="s">
        <v>217</v>
      </c>
      <c r="B90" s="255"/>
      <c r="C90" s="255"/>
      <c r="D90" s="255"/>
      <c r="E90" s="256"/>
    </row>
    <row r="91" spans="1:5" ht="12.75">
      <c r="A91" s="246" t="s">
        <v>54</v>
      </c>
      <c r="B91" s="69" t="s">
        <v>197</v>
      </c>
      <c r="C91" s="107" t="s">
        <v>64</v>
      </c>
      <c r="D91" s="76">
        <v>808618</v>
      </c>
      <c r="E91" s="72">
        <v>113.5</v>
      </c>
    </row>
    <row r="92" spans="1:5" ht="12.75">
      <c r="A92" s="247"/>
      <c r="B92" s="264" t="s">
        <v>88</v>
      </c>
      <c r="C92" s="265"/>
      <c r="D92" s="265"/>
      <c r="E92" s="266"/>
    </row>
    <row r="93" spans="1:6" ht="12.75">
      <c r="A93" s="247"/>
      <c r="B93" s="108" t="s">
        <v>25</v>
      </c>
      <c r="C93" s="89" t="s">
        <v>18</v>
      </c>
      <c r="D93" s="76" t="s">
        <v>257</v>
      </c>
      <c r="E93" s="77" t="s">
        <v>257</v>
      </c>
      <c r="F93" s="26"/>
    </row>
    <row r="94" spans="1:5" ht="12.75">
      <c r="A94" s="247"/>
      <c r="B94" s="108" t="s">
        <v>26</v>
      </c>
      <c r="C94" s="89" t="s">
        <v>18</v>
      </c>
      <c r="D94" s="76" t="s">
        <v>257</v>
      </c>
      <c r="E94" s="77" t="s">
        <v>257</v>
      </c>
    </row>
    <row r="95" spans="1:5" ht="12.75">
      <c r="A95" s="247"/>
      <c r="B95" s="108" t="s">
        <v>20</v>
      </c>
      <c r="C95" s="89" t="s">
        <v>18</v>
      </c>
      <c r="D95" s="76" t="s">
        <v>257</v>
      </c>
      <c r="E95" s="77" t="s">
        <v>257</v>
      </c>
    </row>
    <row r="96" spans="1:5" ht="25.5" customHeight="1">
      <c r="A96" s="247"/>
      <c r="B96" s="108" t="s">
        <v>27</v>
      </c>
      <c r="C96" s="89" t="s">
        <v>18</v>
      </c>
      <c r="D96" s="76" t="s">
        <v>257</v>
      </c>
      <c r="E96" s="77" t="s">
        <v>257</v>
      </c>
    </row>
    <row r="97" spans="1:5" ht="12.75">
      <c r="A97" s="247"/>
      <c r="B97" s="108" t="s">
        <v>19</v>
      </c>
      <c r="C97" s="89" t="s">
        <v>18</v>
      </c>
      <c r="D97" s="76" t="s">
        <v>257</v>
      </c>
      <c r="E97" s="77" t="s">
        <v>257</v>
      </c>
    </row>
    <row r="98" spans="1:5" ht="37.5" customHeight="1">
      <c r="A98" s="247"/>
      <c r="B98" s="108" t="s">
        <v>28</v>
      </c>
      <c r="C98" s="89" t="s">
        <v>18</v>
      </c>
      <c r="D98" s="76" t="s">
        <v>257</v>
      </c>
      <c r="E98" s="77" t="s">
        <v>257</v>
      </c>
    </row>
    <row r="99" spans="1:5" ht="12.75">
      <c r="A99" s="247"/>
      <c r="B99" s="108" t="s">
        <v>29</v>
      </c>
      <c r="C99" s="89" t="s">
        <v>18</v>
      </c>
      <c r="D99" s="76" t="s">
        <v>257</v>
      </c>
      <c r="E99" s="77" t="s">
        <v>257</v>
      </c>
    </row>
    <row r="100" spans="1:5" ht="12.75">
      <c r="A100" s="247"/>
      <c r="B100" s="86" t="s">
        <v>24</v>
      </c>
      <c r="C100" s="89" t="s">
        <v>18</v>
      </c>
      <c r="D100" s="76" t="s">
        <v>257</v>
      </c>
      <c r="E100" s="77" t="s">
        <v>257</v>
      </c>
    </row>
    <row r="101" spans="1:5" ht="12.75">
      <c r="A101" s="247"/>
      <c r="B101" s="86" t="s">
        <v>30</v>
      </c>
      <c r="C101" s="89" t="s">
        <v>18</v>
      </c>
      <c r="D101" s="76" t="s">
        <v>257</v>
      </c>
      <c r="E101" s="77" t="s">
        <v>257</v>
      </c>
    </row>
    <row r="102" spans="1:5" ht="25.5">
      <c r="A102" s="247"/>
      <c r="B102" s="86" t="s">
        <v>31</v>
      </c>
      <c r="C102" s="89" t="s">
        <v>18</v>
      </c>
      <c r="D102" s="76" t="s">
        <v>257</v>
      </c>
      <c r="E102" s="77" t="s">
        <v>257</v>
      </c>
    </row>
    <row r="103" spans="1:5" ht="25.5">
      <c r="A103" s="248"/>
      <c r="B103" s="109" t="s">
        <v>32</v>
      </c>
      <c r="C103" s="89" t="s">
        <v>18</v>
      </c>
      <c r="D103" s="76" t="s">
        <v>257</v>
      </c>
      <c r="E103" s="77" t="s">
        <v>257</v>
      </c>
    </row>
    <row r="104" spans="1:5" ht="24" customHeight="1" thickBot="1">
      <c r="A104" s="288" t="s">
        <v>55</v>
      </c>
      <c r="B104" s="110" t="s">
        <v>204</v>
      </c>
      <c r="C104" s="111" t="s">
        <v>18</v>
      </c>
      <c r="D104" s="82" t="s">
        <v>257</v>
      </c>
      <c r="E104" s="113" t="s">
        <v>257</v>
      </c>
    </row>
    <row r="105" spans="1:5" ht="12.75">
      <c r="A105" s="289"/>
      <c r="B105" s="285" t="s">
        <v>85</v>
      </c>
      <c r="C105" s="286"/>
      <c r="D105" s="286"/>
      <c r="E105" s="287"/>
    </row>
    <row r="106" spans="1:5" ht="12.75">
      <c r="A106" s="289"/>
      <c r="B106" s="110" t="s">
        <v>153</v>
      </c>
      <c r="C106" s="111" t="s">
        <v>18</v>
      </c>
      <c r="D106" s="112" t="s">
        <v>257</v>
      </c>
      <c r="E106" s="113" t="s">
        <v>257</v>
      </c>
    </row>
    <row r="107" spans="1:5" ht="12" customHeight="1">
      <c r="A107" s="289"/>
      <c r="B107" s="110" t="s">
        <v>154</v>
      </c>
      <c r="C107" s="111" t="s">
        <v>18</v>
      </c>
      <c r="D107" s="112" t="s">
        <v>257</v>
      </c>
      <c r="E107" s="113" t="s">
        <v>257</v>
      </c>
    </row>
    <row r="108" spans="1:5" ht="12" customHeight="1">
      <c r="A108" s="289"/>
      <c r="B108" s="110" t="s">
        <v>155</v>
      </c>
      <c r="C108" s="111" t="s">
        <v>18</v>
      </c>
      <c r="D108" s="112" t="s">
        <v>257</v>
      </c>
      <c r="E108" s="113" t="s">
        <v>257</v>
      </c>
    </row>
    <row r="109" spans="1:5" ht="11.25" customHeight="1" thickBot="1">
      <c r="A109" s="289"/>
      <c r="B109" s="110" t="s">
        <v>202</v>
      </c>
      <c r="C109" s="111" t="s">
        <v>18</v>
      </c>
      <c r="D109" s="82" t="s">
        <v>257</v>
      </c>
      <c r="E109" s="113" t="s">
        <v>257</v>
      </c>
    </row>
    <row r="110" spans="1:5" ht="12" customHeight="1">
      <c r="A110" s="290"/>
      <c r="B110" s="110" t="s">
        <v>156</v>
      </c>
      <c r="C110" s="111" t="s">
        <v>18</v>
      </c>
      <c r="D110" s="112" t="s">
        <v>257</v>
      </c>
      <c r="E110" s="113" t="s">
        <v>257</v>
      </c>
    </row>
    <row r="111" spans="1:5" ht="12" customHeight="1">
      <c r="A111" s="114" t="s">
        <v>69</v>
      </c>
      <c r="B111" s="116" t="s">
        <v>152</v>
      </c>
      <c r="C111" s="111" t="s">
        <v>18</v>
      </c>
      <c r="D111" s="117" t="s">
        <v>257</v>
      </c>
      <c r="E111" s="118" t="s">
        <v>257</v>
      </c>
    </row>
    <row r="112" spans="1:5" ht="18" customHeight="1">
      <c r="A112" s="114" t="s">
        <v>150</v>
      </c>
      <c r="B112" s="119" t="s">
        <v>40</v>
      </c>
      <c r="C112" s="120" t="s">
        <v>35</v>
      </c>
      <c r="D112" s="117" t="s">
        <v>257</v>
      </c>
      <c r="E112" s="118" t="s">
        <v>257</v>
      </c>
    </row>
    <row r="113" spans="1:5" ht="13.5" customHeight="1" thickBot="1">
      <c r="A113" s="121" t="s">
        <v>198</v>
      </c>
      <c r="B113" s="110" t="s">
        <v>41</v>
      </c>
      <c r="C113" s="120" t="s">
        <v>201</v>
      </c>
      <c r="D113" s="117" t="s">
        <v>257</v>
      </c>
      <c r="E113" s="122" t="s">
        <v>257</v>
      </c>
    </row>
    <row r="114" spans="1:5" ht="15.75" customHeight="1" thickBot="1">
      <c r="A114" s="291" t="s">
        <v>218</v>
      </c>
      <c r="B114" s="292"/>
      <c r="C114" s="292"/>
      <c r="D114" s="292"/>
      <c r="E114" s="293"/>
    </row>
    <row r="115" spans="1:5" ht="32.25" customHeight="1">
      <c r="A115" s="294" t="s">
        <v>233</v>
      </c>
      <c r="B115" s="123" t="s">
        <v>221</v>
      </c>
      <c r="C115" s="107" t="s">
        <v>18</v>
      </c>
      <c r="D115" s="71"/>
      <c r="E115" s="72"/>
    </row>
    <row r="116" spans="1:5" ht="12.75">
      <c r="A116" s="289"/>
      <c r="B116" s="264" t="s">
        <v>199</v>
      </c>
      <c r="C116" s="265"/>
      <c r="D116" s="265"/>
      <c r="E116" s="266"/>
    </row>
    <row r="117" spans="1:5" ht="12.75">
      <c r="A117" s="289"/>
      <c r="B117" s="74" t="s">
        <v>20</v>
      </c>
      <c r="C117" s="89" t="s">
        <v>18</v>
      </c>
      <c r="D117" s="76"/>
      <c r="E117" s="77"/>
    </row>
    <row r="118" spans="1:5" ht="12.75">
      <c r="A118" s="289"/>
      <c r="B118" s="74" t="s">
        <v>21</v>
      </c>
      <c r="C118" s="89" t="s">
        <v>18</v>
      </c>
      <c r="D118" s="76"/>
      <c r="E118" s="77"/>
    </row>
    <row r="119" spans="1:5" ht="12.75">
      <c r="A119" s="290"/>
      <c r="B119" s="74" t="s">
        <v>306</v>
      </c>
      <c r="C119" s="89" t="s">
        <v>18</v>
      </c>
      <c r="D119" s="76"/>
      <c r="E119" s="77"/>
    </row>
    <row r="120" spans="1:5" ht="12.75">
      <c r="A120" s="298" t="s">
        <v>234</v>
      </c>
      <c r="B120" s="295" t="s">
        <v>308</v>
      </c>
      <c r="C120" s="296"/>
      <c r="D120" s="296"/>
      <c r="E120" s="297"/>
    </row>
    <row r="121" spans="1:5" ht="12.75">
      <c r="A121" s="299"/>
      <c r="B121" s="74" t="s">
        <v>223</v>
      </c>
      <c r="C121" s="89" t="s">
        <v>80</v>
      </c>
      <c r="D121" s="76"/>
      <c r="E121" s="77"/>
    </row>
    <row r="122" spans="1:5" ht="12.75">
      <c r="A122" s="299"/>
      <c r="B122" s="74" t="s">
        <v>222</v>
      </c>
      <c r="C122" s="89" t="s">
        <v>80</v>
      </c>
      <c r="D122" s="76"/>
      <c r="E122" s="77"/>
    </row>
    <row r="123" spans="1:5" ht="12.75" customHeight="1" thickBot="1">
      <c r="A123" s="300"/>
      <c r="B123" s="124" t="s">
        <v>247</v>
      </c>
      <c r="C123" s="125" t="s">
        <v>80</v>
      </c>
      <c r="D123" s="126"/>
      <c r="E123" s="127"/>
    </row>
    <row r="124" spans="1:5" ht="34.5" customHeight="1" thickBot="1">
      <c r="A124" s="291" t="s">
        <v>206</v>
      </c>
      <c r="B124" s="292"/>
      <c r="C124" s="292"/>
      <c r="D124" s="292"/>
      <c r="E124" s="293"/>
    </row>
    <row r="125" spans="1:7" ht="15" customHeight="1">
      <c r="A125" s="294" t="s">
        <v>70</v>
      </c>
      <c r="B125" s="128" t="s">
        <v>230</v>
      </c>
      <c r="C125" s="93" t="s">
        <v>18</v>
      </c>
      <c r="D125" s="129">
        <v>321654.82709</v>
      </c>
      <c r="E125" s="85">
        <v>122.7</v>
      </c>
      <c r="G125" s="54"/>
    </row>
    <row r="126" spans="1:5" ht="12.75">
      <c r="A126" s="306"/>
      <c r="B126" s="264" t="s">
        <v>85</v>
      </c>
      <c r="C126" s="265"/>
      <c r="D126" s="265"/>
      <c r="E126" s="266"/>
    </row>
    <row r="127" spans="1:5" ht="12.75">
      <c r="A127" s="306"/>
      <c r="B127" s="131" t="s">
        <v>210</v>
      </c>
      <c r="C127" s="89" t="s">
        <v>18</v>
      </c>
      <c r="D127" s="132">
        <f>D129+D130+D131+D132+D133+D134+D136</f>
        <v>188006.40936</v>
      </c>
      <c r="E127" s="77">
        <v>178</v>
      </c>
    </row>
    <row r="128" spans="1:5" ht="12.75">
      <c r="A128" s="306"/>
      <c r="B128" s="74" t="s">
        <v>85</v>
      </c>
      <c r="C128" s="89"/>
      <c r="D128" s="75"/>
      <c r="E128" s="133"/>
    </row>
    <row r="129" spans="1:5" ht="12.75">
      <c r="A129" s="306"/>
      <c r="B129" s="74" t="s">
        <v>229</v>
      </c>
      <c r="C129" s="89" t="s">
        <v>18</v>
      </c>
      <c r="D129" s="75">
        <v>133733.25677</v>
      </c>
      <c r="E129" s="77">
        <v>307.9</v>
      </c>
    </row>
    <row r="130" spans="1:5" ht="12.75">
      <c r="A130" s="306"/>
      <c r="B130" s="74" t="s">
        <v>301</v>
      </c>
      <c r="C130" s="89" t="s">
        <v>18</v>
      </c>
      <c r="D130" s="75">
        <v>399.29557</v>
      </c>
      <c r="E130" s="77">
        <v>100</v>
      </c>
    </row>
    <row r="131" spans="1:5" ht="12.75" customHeight="1">
      <c r="A131" s="306"/>
      <c r="B131" s="74" t="s">
        <v>208</v>
      </c>
      <c r="C131" s="89" t="s">
        <v>18</v>
      </c>
      <c r="D131" s="75">
        <v>1816.72046</v>
      </c>
      <c r="E131" s="77">
        <v>102.9</v>
      </c>
    </row>
    <row r="132" spans="1:5" ht="12.75">
      <c r="A132" s="306"/>
      <c r="B132" s="74" t="s">
        <v>22</v>
      </c>
      <c r="C132" s="89" t="s">
        <v>18</v>
      </c>
      <c r="D132" s="75">
        <v>3894.86496</v>
      </c>
      <c r="E132" s="77">
        <v>106.3</v>
      </c>
    </row>
    <row r="133" spans="1:5" ht="12.75">
      <c r="A133" s="306"/>
      <c r="B133" s="74" t="s">
        <v>265</v>
      </c>
      <c r="C133" s="89" t="s">
        <v>266</v>
      </c>
      <c r="D133" s="75">
        <v>40496.89631</v>
      </c>
      <c r="E133" s="134">
        <v>81.3</v>
      </c>
    </row>
    <row r="134" spans="1:5" ht="12.75">
      <c r="A134" s="306"/>
      <c r="B134" s="74" t="s">
        <v>267</v>
      </c>
      <c r="C134" s="89" t="s">
        <v>266</v>
      </c>
      <c r="D134" s="75">
        <v>7665.37059</v>
      </c>
      <c r="E134" s="134">
        <v>111.9</v>
      </c>
    </row>
    <row r="135" spans="1:5" ht="11.25" customHeight="1">
      <c r="A135" s="306"/>
      <c r="B135" s="74" t="s">
        <v>211</v>
      </c>
      <c r="C135" s="89" t="s">
        <v>18</v>
      </c>
      <c r="D135" s="75">
        <v>0</v>
      </c>
      <c r="E135" s="77">
        <v>0</v>
      </c>
    </row>
    <row r="136" spans="1:5" ht="27" customHeight="1">
      <c r="A136" s="306"/>
      <c r="B136" s="74" t="s">
        <v>231</v>
      </c>
      <c r="C136" s="89" t="s">
        <v>18</v>
      </c>
      <c r="D136" s="79">
        <v>0.0047</v>
      </c>
      <c r="E136" s="77">
        <v>0.00769</v>
      </c>
    </row>
    <row r="137" spans="1:5" ht="15" customHeight="1">
      <c r="A137" s="306"/>
      <c r="B137" s="131" t="s">
        <v>212</v>
      </c>
      <c r="C137" s="89" t="s">
        <v>18</v>
      </c>
      <c r="D137" s="135">
        <f>SUM(D138:D144)</f>
        <v>133648.41773</v>
      </c>
      <c r="E137" s="77">
        <v>85.5</v>
      </c>
    </row>
    <row r="138" spans="1:5" ht="27" customHeight="1">
      <c r="A138" s="306"/>
      <c r="B138" s="74" t="s">
        <v>207</v>
      </c>
      <c r="C138" s="89" t="s">
        <v>18</v>
      </c>
      <c r="D138" s="76">
        <v>49660.10957</v>
      </c>
      <c r="E138" s="77">
        <v>110.2</v>
      </c>
    </row>
    <row r="139" spans="1:5" ht="27" customHeight="1">
      <c r="A139" s="306"/>
      <c r="B139" s="136" t="s">
        <v>89</v>
      </c>
      <c r="C139" s="89" t="s">
        <v>18</v>
      </c>
      <c r="D139" s="76">
        <v>195.1</v>
      </c>
      <c r="E139" s="77">
        <v>49.5</v>
      </c>
    </row>
    <row r="140" spans="1:5" ht="27" customHeight="1">
      <c r="A140" s="306"/>
      <c r="B140" s="137" t="s">
        <v>71</v>
      </c>
      <c r="C140" s="89" t="s">
        <v>18</v>
      </c>
      <c r="D140" s="76">
        <v>7771.3784</v>
      </c>
      <c r="E140" s="77">
        <v>64.4</v>
      </c>
    </row>
    <row r="141" spans="1:5" ht="12.75">
      <c r="A141" s="306"/>
      <c r="B141" s="138" t="s">
        <v>72</v>
      </c>
      <c r="C141" s="89" t="s">
        <v>18</v>
      </c>
      <c r="D141" s="76">
        <v>3624.61042</v>
      </c>
      <c r="E141" s="77">
        <v>49</v>
      </c>
    </row>
    <row r="142" spans="1:5" ht="28.5" customHeight="1">
      <c r="A142" s="306"/>
      <c r="B142" s="138" t="s">
        <v>220</v>
      </c>
      <c r="C142" s="89" t="s">
        <v>18</v>
      </c>
      <c r="D142" s="76">
        <v>75379.99834</v>
      </c>
      <c r="E142" s="77">
        <v>82.4</v>
      </c>
    </row>
    <row r="143" spans="1:5" ht="12.75">
      <c r="A143" s="130"/>
      <c r="B143" s="138" t="s">
        <v>302</v>
      </c>
      <c r="C143" s="89" t="s">
        <v>18</v>
      </c>
      <c r="D143" s="76">
        <v>25.80195</v>
      </c>
      <c r="E143" s="77" t="s">
        <v>257</v>
      </c>
    </row>
    <row r="144" spans="1:5" ht="38.25">
      <c r="A144" s="130"/>
      <c r="B144" s="139" t="s">
        <v>303</v>
      </c>
      <c r="C144" s="89" t="s">
        <v>18</v>
      </c>
      <c r="D144" s="76">
        <v>-3008.58095</v>
      </c>
      <c r="E144" s="77" t="s">
        <v>257</v>
      </c>
    </row>
    <row r="145" spans="1:6" ht="11.25" customHeight="1">
      <c r="A145" s="288" t="s">
        <v>79</v>
      </c>
      <c r="B145" s="140" t="s">
        <v>95</v>
      </c>
      <c r="C145" s="111" t="s">
        <v>18</v>
      </c>
      <c r="D145" s="141">
        <f>SUM(D146:D159)</f>
        <v>250540.00269999998</v>
      </c>
      <c r="E145" s="77">
        <v>141.8</v>
      </c>
      <c r="F145" s="30"/>
    </row>
    <row r="146" spans="1:6" ht="12" customHeight="1">
      <c r="A146" s="306"/>
      <c r="B146" s="110" t="s">
        <v>23</v>
      </c>
      <c r="C146" s="111" t="s">
        <v>18</v>
      </c>
      <c r="D146" s="76">
        <v>59681.33157</v>
      </c>
      <c r="E146" s="77">
        <v>132.5</v>
      </c>
      <c r="F146" s="29"/>
    </row>
    <row r="147" spans="1:6" ht="12" customHeight="1">
      <c r="A147" s="306"/>
      <c r="B147" s="142" t="s">
        <v>162</v>
      </c>
      <c r="C147" s="111" t="s">
        <v>18</v>
      </c>
      <c r="D147" s="76">
        <v>498.354</v>
      </c>
      <c r="E147" s="77">
        <v>100.5</v>
      </c>
      <c r="F147" s="29"/>
    </row>
    <row r="148" spans="1:7" ht="25.5" customHeight="1">
      <c r="A148" s="306"/>
      <c r="B148" s="143" t="s">
        <v>163</v>
      </c>
      <c r="C148" s="111" t="s">
        <v>18</v>
      </c>
      <c r="D148" s="76">
        <v>0</v>
      </c>
      <c r="E148" s="77">
        <f>D148/57.2*100</f>
        <v>0</v>
      </c>
      <c r="F148" s="29"/>
      <c r="G148" s="34"/>
    </row>
    <row r="149" spans="1:6" ht="12" customHeight="1">
      <c r="A149" s="306"/>
      <c r="B149" s="142" t="s">
        <v>164</v>
      </c>
      <c r="C149" s="111" t="s">
        <v>18</v>
      </c>
      <c r="D149" s="76">
        <v>25956.95997</v>
      </c>
      <c r="E149" s="77">
        <v>126.7</v>
      </c>
      <c r="F149" s="31"/>
    </row>
    <row r="150" spans="1:6" ht="12" customHeight="1">
      <c r="A150" s="306"/>
      <c r="B150" s="142" t="s">
        <v>165</v>
      </c>
      <c r="C150" s="111" t="s">
        <v>18</v>
      </c>
      <c r="D150" s="76">
        <v>146783.01125</v>
      </c>
      <c r="E150" s="77">
        <v>148.9</v>
      </c>
      <c r="F150" s="29"/>
    </row>
    <row r="151" spans="1:6" ht="12.75">
      <c r="A151" s="306"/>
      <c r="B151" s="142" t="s">
        <v>209</v>
      </c>
      <c r="C151" s="111" t="s">
        <v>18</v>
      </c>
      <c r="D151" s="76">
        <v>0</v>
      </c>
      <c r="E151" s="77">
        <v>0</v>
      </c>
      <c r="F151" s="29"/>
    </row>
    <row r="152" spans="1:6" ht="13.5" customHeight="1">
      <c r="A152" s="306"/>
      <c r="B152" s="142" t="s">
        <v>307</v>
      </c>
      <c r="C152" s="111" t="s">
        <v>18</v>
      </c>
      <c r="D152" s="76">
        <v>252.31475</v>
      </c>
      <c r="E152" s="77">
        <v>68.9</v>
      </c>
      <c r="F152" s="29"/>
    </row>
    <row r="153" spans="1:6" ht="12.75" customHeight="1">
      <c r="A153" s="306"/>
      <c r="B153" s="144" t="s">
        <v>248</v>
      </c>
      <c r="C153" s="111" t="s">
        <v>18</v>
      </c>
      <c r="D153" s="76">
        <v>15374.00657</v>
      </c>
      <c r="E153" s="77">
        <v>158.5</v>
      </c>
      <c r="F153" s="29"/>
    </row>
    <row r="154" spans="1:6" ht="12.75" customHeight="1">
      <c r="A154" s="306"/>
      <c r="B154" s="143" t="s">
        <v>249</v>
      </c>
      <c r="C154" s="111" t="s">
        <v>18</v>
      </c>
      <c r="D154" s="145">
        <v>0</v>
      </c>
      <c r="E154" s="77">
        <v>0</v>
      </c>
      <c r="F154" s="29"/>
    </row>
    <row r="155" spans="1:6" ht="12.75" customHeight="1">
      <c r="A155" s="306"/>
      <c r="B155" s="143" t="s">
        <v>166</v>
      </c>
      <c r="C155" s="111" t="s">
        <v>18</v>
      </c>
      <c r="D155" s="76">
        <v>482.0586</v>
      </c>
      <c r="E155" s="77">
        <v>67.7</v>
      </c>
      <c r="F155" s="29"/>
    </row>
    <row r="156" spans="1:6" ht="12.75" customHeight="1">
      <c r="A156" s="306"/>
      <c r="B156" s="143" t="s">
        <v>250</v>
      </c>
      <c r="C156" s="111" t="s">
        <v>18</v>
      </c>
      <c r="D156" s="76">
        <v>894.67645</v>
      </c>
      <c r="E156" s="77">
        <v>134.8</v>
      </c>
      <c r="F156" s="29"/>
    </row>
    <row r="157" spans="1:6" ht="13.5" customHeight="1">
      <c r="A157" s="306"/>
      <c r="B157" s="143" t="s">
        <v>254</v>
      </c>
      <c r="C157" s="111" t="s">
        <v>18</v>
      </c>
      <c r="D157" s="76">
        <v>617.28954</v>
      </c>
      <c r="E157" s="77">
        <v>143.3</v>
      </c>
      <c r="F157" s="29"/>
    </row>
    <row r="158" spans="1:6" ht="13.5" customHeight="1">
      <c r="A158" s="306"/>
      <c r="B158" s="143" t="s">
        <v>251</v>
      </c>
      <c r="C158" s="111" t="s">
        <v>18</v>
      </c>
      <c r="D158" s="76">
        <v>0</v>
      </c>
      <c r="E158" s="77" t="s">
        <v>257</v>
      </c>
      <c r="F158" s="29"/>
    </row>
    <row r="159" spans="1:5" ht="26.25" customHeight="1">
      <c r="A159" s="306"/>
      <c r="B159" s="146" t="s">
        <v>252</v>
      </c>
      <c r="C159" s="111" t="s">
        <v>18</v>
      </c>
      <c r="D159" s="76">
        <v>0</v>
      </c>
      <c r="E159" s="77" t="s">
        <v>257</v>
      </c>
    </row>
    <row r="160" spans="1:5" ht="27.75" customHeight="1">
      <c r="A160" s="114" t="s">
        <v>235</v>
      </c>
      <c r="B160" s="110" t="s">
        <v>97</v>
      </c>
      <c r="C160" s="111" t="s">
        <v>200</v>
      </c>
      <c r="D160" s="76">
        <f>D125/D10*1000</f>
        <v>29251.985002728263</v>
      </c>
      <c r="E160" s="77">
        <v>122.7</v>
      </c>
    </row>
    <row r="161" spans="1:5" ht="26.25" thickBot="1">
      <c r="A161" s="147" t="s">
        <v>236</v>
      </c>
      <c r="B161" s="148" t="s">
        <v>96</v>
      </c>
      <c r="C161" s="149" t="s">
        <v>200</v>
      </c>
      <c r="D161" s="82">
        <f>D145/D10*1000</f>
        <v>22784.6492088032</v>
      </c>
      <c r="E161" s="83">
        <v>141.8</v>
      </c>
    </row>
    <row r="162" spans="1:5" ht="19.5" customHeight="1" thickBot="1">
      <c r="A162" s="150"/>
      <c r="B162" s="304" t="s">
        <v>232</v>
      </c>
      <c r="C162" s="304"/>
      <c r="D162" s="304"/>
      <c r="E162" s="305"/>
    </row>
    <row r="163" spans="1:5" ht="53.25" customHeight="1" thickBot="1">
      <c r="A163" s="115" t="s">
        <v>73</v>
      </c>
      <c r="B163" s="151" t="s">
        <v>320</v>
      </c>
      <c r="C163" s="152" t="s">
        <v>34</v>
      </c>
      <c r="D163" s="220">
        <v>83.74488295</v>
      </c>
      <c r="E163" s="221">
        <v>22.2</v>
      </c>
    </row>
    <row r="164" spans="1:5" ht="21" customHeight="1" thickBot="1">
      <c r="A164" s="307" t="s">
        <v>205</v>
      </c>
      <c r="B164" s="304"/>
      <c r="C164" s="304"/>
      <c r="D164" s="304"/>
      <c r="E164" s="305"/>
    </row>
    <row r="165" spans="1:5" ht="25.5">
      <c r="A165" s="153" t="s">
        <v>74</v>
      </c>
      <c r="B165" s="154" t="s">
        <v>224</v>
      </c>
      <c r="C165" s="155" t="s">
        <v>36</v>
      </c>
      <c r="D165" s="156" t="s">
        <v>335</v>
      </c>
      <c r="E165" s="157" t="s">
        <v>337</v>
      </c>
    </row>
    <row r="166" spans="1:5" ht="15.75" customHeight="1">
      <c r="A166" s="158"/>
      <c r="B166" s="159" t="s">
        <v>225</v>
      </c>
      <c r="C166" s="120" t="s">
        <v>36</v>
      </c>
      <c r="D166" s="112" t="s">
        <v>336</v>
      </c>
      <c r="E166" s="160" t="s">
        <v>338</v>
      </c>
    </row>
    <row r="167" spans="1:5" ht="15" customHeight="1">
      <c r="A167" s="161" t="s">
        <v>237</v>
      </c>
      <c r="B167" s="162" t="s">
        <v>37</v>
      </c>
      <c r="C167" s="163" t="s">
        <v>38</v>
      </c>
      <c r="D167" s="164" t="s">
        <v>300</v>
      </c>
      <c r="E167" s="165">
        <v>102.27</v>
      </c>
    </row>
    <row r="168" spans="1:5" ht="16.5" customHeight="1">
      <c r="A168" s="161" t="s">
        <v>238</v>
      </c>
      <c r="B168" s="119" t="s">
        <v>39</v>
      </c>
      <c r="C168" s="120" t="s">
        <v>33</v>
      </c>
      <c r="D168" s="166">
        <v>4.61</v>
      </c>
      <c r="E168" s="160">
        <v>90</v>
      </c>
    </row>
    <row r="169" spans="1:9" ht="25.5">
      <c r="A169" s="167" t="s">
        <v>239</v>
      </c>
      <c r="B169" s="168" t="s">
        <v>98</v>
      </c>
      <c r="C169" s="120" t="s">
        <v>33</v>
      </c>
      <c r="D169" s="169">
        <v>0</v>
      </c>
      <c r="E169" s="160">
        <v>0</v>
      </c>
      <c r="I169" s="210"/>
    </row>
    <row r="170" spans="1:5" ht="26.25" customHeight="1">
      <c r="A170" s="167" t="s">
        <v>240</v>
      </c>
      <c r="B170" s="110" t="s">
        <v>99</v>
      </c>
      <c r="C170" s="120" t="s">
        <v>33</v>
      </c>
      <c r="D170" s="169">
        <v>94.05</v>
      </c>
      <c r="E170" s="160">
        <v>99.7</v>
      </c>
    </row>
    <row r="171" spans="1:5" ht="39.75" customHeight="1">
      <c r="A171" s="288" t="s">
        <v>241</v>
      </c>
      <c r="B171" s="110" t="s">
        <v>226</v>
      </c>
      <c r="C171" s="120" t="s">
        <v>33</v>
      </c>
      <c r="D171" s="112" t="s">
        <v>257</v>
      </c>
      <c r="E171" s="113" t="s">
        <v>257</v>
      </c>
    </row>
    <row r="172" spans="1:5" ht="16.5" customHeight="1">
      <c r="A172" s="308"/>
      <c r="B172" s="301" t="s">
        <v>85</v>
      </c>
      <c r="C172" s="302"/>
      <c r="D172" s="302"/>
      <c r="E172" s="303"/>
    </row>
    <row r="173" spans="1:5" ht="13.5" customHeight="1">
      <c r="A173" s="308"/>
      <c r="B173" s="110" t="s">
        <v>42</v>
      </c>
      <c r="C173" s="120" t="s">
        <v>33</v>
      </c>
      <c r="D173" s="112" t="s">
        <v>257</v>
      </c>
      <c r="E173" s="113" t="s">
        <v>257</v>
      </c>
    </row>
    <row r="174" spans="1:5" ht="12.75" customHeight="1">
      <c r="A174" s="308"/>
      <c r="B174" s="110" t="s">
        <v>43</v>
      </c>
      <c r="C174" s="120" t="s">
        <v>33</v>
      </c>
      <c r="D174" s="112" t="s">
        <v>257</v>
      </c>
      <c r="E174" s="113" t="s">
        <v>257</v>
      </c>
    </row>
    <row r="175" spans="1:5" ht="12" customHeight="1">
      <c r="A175" s="308"/>
      <c r="B175" s="110" t="s">
        <v>44</v>
      </c>
      <c r="C175" s="120" t="s">
        <v>33</v>
      </c>
      <c r="D175" s="112" t="s">
        <v>257</v>
      </c>
      <c r="E175" s="113" t="s">
        <v>257</v>
      </c>
    </row>
    <row r="176" spans="1:5" ht="11.25" customHeight="1">
      <c r="A176" s="308"/>
      <c r="B176" s="110" t="s">
        <v>45</v>
      </c>
      <c r="C176" s="120" t="s">
        <v>46</v>
      </c>
      <c r="D176" s="112" t="s">
        <v>257</v>
      </c>
      <c r="E176" s="113" t="s">
        <v>257</v>
      </c>
    </row>
    <row r="177" spans="1:5" ht="13.5" customHeight="1">
      <c r="A177" s="161" t="s">
        <v>242</v>
      </c>
      <c r="B177" s="110" t="s">
        <v>100</v>
      </c>
      <c r="C177" s="120" t="s">
        <v>3</v>
      </c>
      <c r="D177" s="76">
        <v>34</v>
      </c>
      <c r="E177" s="170">
        <v>89</v>
      </c>
    </row>
    <row r="178" spans="1:5" ht="27.75" customHeight="1">
      <c r="A178" s="161" t="s">
        <v>243</v>
      </c>
      <c r="B178" s="110" t="s">
        <v>101</v>
      </c>
      <c r="C178" s="120" t="s">
        <v>3</v>
      </c>
      <c r="D178" s="76">
        <v>1736</v>
      </c>
      <c r="E178" s="170">
        <v>96</v>
      </c>
    </row>
    <row r="179" spans="1:8" ht="27.75" customHeight="1">
      <c r="A179" s="161" t="s">
        <v>244</v>
      </c>
      <c r="B179" s="110" t="s">
        <v>102</v>
      </c>
      <c r="C179" s="120" t="s">
        <v>34</v>
      </c>
      <c r="D179" s="79">
        <v>0.65</v>
      </c>
      <c r="E179" s="170">
        <v>112</v>
      </c>
      <c r="H179" s="210"/>
    </row>
    <row r="180" spans="1:5" ht="29.25" customHeight="1" thickBot="1">
      <c r="A180" s="147" t="s">
        <v>245</v>
      </c>
      <c r="B180" s="148" t="s">
        <v>103</v>
      </c>
      <c r="C180" s="171" t="s">
        <v>34</v>
      </c>
      <c r="D180" s="172">
        <v>20.04</v>
      </c>
      <c r="E180" s="173">
        <v>99</v>
      </c>
    </row>
    <row r="199" ht="12.75" customHeight="1"/>
    <row r="228" ht="13.5" customHeight="1"/>
  </sheetData>
  <sheetProtection/>
  <mergeCells count="45">
    <mergeCell ref="B172:E172"/>
    <mergeCell ref="B162:E162"/>
    <mergeCell ref="A125:A142"/>
    <mergeCell ref="A145:A159"/>
    <mergeCell ref="A164:E164"/>
    <mergeCell ref="A171:A1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67:A68"/>
    <mergeCell ref="B67:B68"/>
    <mergeCell ref="A4:E4"/>
    <mergeCell ref="B53:E53"/>
    <mergeCell ref="B20:E20"/>
    <mergeCell ref="A74:E74"/>
    <mergeCell ref="A65:E65"/>
    <mergeCell ref="A52:A64"/>
    <mergeCell ref="A7:A8"/>
    <mergeCell ref="C7:C8"/>
    <mergeCell ref="B40:E40"/>
    <mergeCell ref="A33:A51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25"/>
  <sheetViews>
    <sheetView zoomScalePageLayoutView="0" workbookViewId="0" topLeftCell="A4">
      <selection activeCell="C16" sqref="C16"/>
    </sheetView>
  </sheetViews>
  <sheetFormatPr defaultColWidth="9.00390625" defaultRowHeight="12.75"/>
  <cols>
    <col min="1" max="1" width="49.875" style="11" customWidth="1"/>
    <col min="2" max="2" width="10.75390625" style="16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8"/>
      <c r="B1" s="12"/>
      <c r="C1" s="311" t="s">
        <v>104</v>
      </c>
      <c r="D1" s="311"/>
    </row>
    <row r="2" spans="1:4" ht="15.75">
      <c r="A2" s="8"/>
      <c r="B2" s="12"/>
      <c r="C2" s="5"/>
      <c r="D2" s="5"/>
    </row>
    <row r="3" spans="1:4" ht="15" customHeight="1">
      <c r="A3" s="312" t="s">
        <v>105</v>
      </c>
      <c r="B3" s="312"/>
      <c r="C3" s="313"/>
      <c r="D3" s="313"/>
    </row>
    <row r="4" spans="1:4" ht="15">
      <c r="A4" s="313"/>
      <c r="B4" s="313"/>
      <c r="C4" s="313"/>
      <c r="D4" s="313"/>
    </row>
    <row r="5" spans="1:4" ht="21" customHeight="1">
      <c r="A5" s="309" t="s">
        <v>276</v>
      </c>
      <c r="B5" s="309"/>
      <c r="C5" s="309"/>
      <c r="D5" s="309"/>
    </row>
    <row r="6" spans="1:4" ht="32.25" customHeight="1">
      <c r="A6" s="314" t="s">
        <v>331</v>
      </c>
      <c r="B6" s="314"/>
      <c r="C6" s="314"/>
      <c r="D6" s="314"/>
    </row>
    <row r="7" spans="1:4" ht="21" customHeight="1">
      <c r="A7" s="309"/>
      <c r="B7" s="309"/>
      <c r="C7" s="309"/>
      <c r="D7" s="309"/>
    </row>
    <row r="8" spans="1:4" ht="15.75">
      <c r="A8" s="310" t="s">
        <v>328</v>
      </c>
      <c r="B8" s="310"/>
      <c r="C8" s="310"/>
      <c r="D8" s="310"/>
    </row>
    <row r="9" spans="1:4" ht="12.75" customHeight="1">
      <c r="A9" s="9"/>
      <c r="B9" s="13"/>
      <c r="C9" s="6"/>
      <c r="D9" s="6"/>
    </row>
    <row r="10" spans="1:4" ht="60.75" customHeight="1">
      <c r="A10" s="175"/>
      <c r="B10" s="176" t="s">
        <v>82</v>
      </c>
      <c r="C10" s="177" t="s">
        <v>106</v>
      </c>
      <c r="D10" s="178" t="s">
        <v>191</v>
      </c>
    </row>
    <row r="11" spans="1:4" ht="30" customHeight="1">
      <c r="A11" s="179" t="s">
        <v>299</v>
      </c>
      <c r="B11" s="180" t="s">
        <v>34</v>
      </c>
      <c r="C11" s="181">
        <v>351.6</v>
      </c>
      <c r="D11" s="181">
        <v>106.7</v>
      </c>
    </row>
    <row r="12" spans="1:4" ht="15">
      <c r="A12" s="182" t="s">
        <v>108</v>
      </c>
      <c r="B12" s="183" t="s">
        <v>3</v>
      </c>
      <c r="C12" s="181">
        <v>97</v>
      </c>
      <c r="D12" s="181">
        <v>101</v>
      </c>
    </row>
    <row r="13" spans="1:4" ht="15">
      <c r="A13" s="182" t="s">
        <v>109</v>
      </c>
      <c r="B13" s="183" t="s">
        <v>47</v>
      </c>
      <c r="C13" s="181">
        <v>1</v>
      </c>
      <c r="D13" s="181">
        <v>33</v>
      </c>
    </row>
    <row r="14" spans="1:4" ht="15">
      <c r="A14" s="179" t="s">
        <v>110</v>
      </c>
      <c r="B14" s="180" t="s">
        <v>17</v>
      </c>
      <c r="C14" s="181">
        <v>74963</v>
      </c>
      <c r="D14" s="181">
        <v>111</v>
      </c>
    </row>
    <row r="15" spans="1:4" ht="38.25">
      <c r="A15" s="179" t="s">
        <v>107</v>
      </c>
      <c r="B15" s="180"/>
      <c r="C15" s="181"/>
      <c r="D15" s="181"/>
    </row>
    <row r="16" spans="1:4" ht="15">
      <c r="A16" s="184" t="s">
        <v>262</v>
      </c>
      <c r="B16" s="180" t="s">
        <v>263</v>
      </c>
      <c r="C16" s="181">
        <v>28</v>
      </c>
      <c r="D16" s="181">
        <v>98</v>
      </c>
    </row>
    <row r="17" spans="1:4" ht="15">
      <c r="A17" s="182" t="s">
        <v>173</v>
      </c>
      <c r="B17" s="183"/>
      <c r="C17" s="181"/>
      <c r="D17" s="181"/>
    </row>
    <row r="18" spans="1:4" ht="15">
      <c r="A18" s="182" t="s">
        <v>268</v>
      </c>
      <c r="B18" s="183" t="s">
        <v>18</v>
      </c>
      <c r="C18" s="181" t="s">
        <v>332</v>
      </c>
      <c r="D18" s="181">
        <v>130</v>
      </c>
    </row>
    <row r="19" spans="1:4" ht="15">
      <c r="A19" s="182" t="s">
        <v>269</v>
      </c>
      <c r="B19" s="183" t="s">
        <v>18</v>
      </c>
      <c r="C19" s="181" t="s">
        <v>333</v>
      </c>
      <c r="D19" s="181">
        <v>88</v>
      </c>
    </row>
    <row r="20" spans="1:4" ht="15">
      <c r="A20" s="182" t="s">
        <v>227</v>
      </c>
      <c r="B20" s="183"/>
      <c r="C20" s="181"/>
      <c r="D20" s="181"/>
    </row>
    <row r="21" spans="1:4" ht="15">
      <c r="A21" s="182" t="s">
        <v>228</v>
      </c>
      <c r="B21" s="183"/>
      <c r="C21" s="181" t="s">
        <v>334</v>
      </c>
      <c r="D21" s="181">
        <v>132</v>
      </c>
    </row>
    <row r="22" spans="1:4" ht="15">
      <c r="A22" s="182" t="s">
        <v>157</v>
      </c>
      <c r="B22" s="183" t="s">
        <v>18</v>
      </c>
      <c r="C22" s="181">
        <v>48930</v>
      </c>
      <c r="D22" s="181">
        <v>94</v>
      </c>
    </row>
    <row r="23" spans="1:4" ht="15">
      <c r="A23" s="182" t="s">
        <v>160</v>
      </c>
      <c r="B23" s="183" t="s">
        <v>18</v>
      </c>
      <c r="C23" s="181">
        <v>9379</v>
      </c>
      <c r="D23" s="181">
        <v>179</v>
      </c>
    </row>
    <row r="24" spans="1:4" ht="15">
      <c r="A24" s="47"/>
      <c r="B24" s="48"/>
      <c r="C24" s="49"/>
      <c r="D24" s="49"/>
    </row>
    <row r="25" spans="1:4" ht="15">
      <c r="A25" s="47"/>
      <c r="B25" s="48"/>
      <c r="C25" s="49"/>
      <c r="D25" s="49"/>
    </row>
  </sheetData>
  <sheetProtection/>
  <mergeCells count="6">
    <mergeCell ref="A7:D7"/>
    <mergeCell ref="A8:D8"/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D27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49.875" style="11" customWidth="1"/>
    <col min="2" max="2" width="10.75390625" style="16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8"/>
      <c r="B1" s="12"/>
      <c r="C1" s="311" t="s">
        <v>104</v>
      </c>
      <c r="D1" s="311"/>
    </row>
    <row r="2" spans="1:4" ht="15.75">
      <c r="A2" s="8"/>
      <c r="B2" s="12"/>
      <c r="C2" s="5"/>
      <c r="D2" s="5"/>
    </row>
    <row r="3" spans="1:4" ht="15" customHeight="1">
      <c r="A3" s="312" t="s">
        <v>105</v>
      </c>
      <c r="B3" s="312"/>
      <c r="C3" s="313"/>
      <c r="D3" s="313"/>
    </row>
    <row r="4" spans="1:4" ht="15">
      <c r="A4" s="313"/>
      <c r="B4" s="313"/>
      <c r="C4" s="313"/>
      <c r="D4" s="313"/>
    </row>
    <row r="5" spans="1:4" ht="21" customHeight="1">
      <c r="A5" s="309" t="s">
        <v>305</v>
      </c>
      <c r="B5" s="309"/>
      <c r="C5" s="309"/>
      <c r="D5" s="309"/>
    </row>
    <row r="6" spans="1:4" ht="32.25" customHeight="1">
      <c r="A6" s="314" t="s">
        <v>258</v>
      </c>
      <c r="B6" s="314"/>
      <c r="C6" s="314"/>
      <c r="D6" s="314"/>
    </row>
    <row r="7" spans="1:4" ht="21" customHeight="1">
      <c r="A7" s="309"/>
      <c r="B7" s="309"/>
      <c r="C7" s="309"/>
      <c r="D7" s="309"/>
    </row>
    <row r="8" spans="1:4" ht="15.75">
      <c r="A8" s="310" t="s">
        <v>328</v>
      </c>
      <c r="B8" s="310"/>
      <c r="C8" s="310"/>
      <c r="D8" s="310"/>
    </row>
    <row r="9" spans="1:4" ht="12.75" customHeight="1">
      <c r="A9" s="9"/>
      <c r="B9" s="13"/>
      <c r="C9" s="6"/>
      <c r="D9" s="6"/>
    </row>
    <row r="10" spans="1:4" ht="60.75" customHeight="1">
      <c r="A10" s="10"/>
      <c r="B10" s="14" t="s">
        <v>82</v>
      </c>
      <c r="C10" s="25" t="s">
        <v>106</v>
      </c>
      <c r="D10" s="7" t="s">
        <v>191</v>
      </c>
    </row>
    <row r="11" spans="1:4" ht="25.5">
      <c r="A11" s="179" t="s">
        <v>151</v>
      </c>
      <c r="B11" s="180" t="s">
        <v>34</v>
      </c>
      <c r="C11" s="181"/>
      <c r="D11" s="181"/>
    </row>
    <row r="12" spans="1:4" ht="15">
      <c r="A12" s="182" t="s">
        <v>108</v>
      </c>
      <c r="B12" s="183" t="s">
        <v>3</v>
      </c>
      <c r="C12" s="181"/>
      <c r="D12" s="181"/>
    </row>
    <row r="13" spans="1:4" ht="15">
      <c r="A13" s="182" t="s">
        <v>109</v>
      </c>
      <c r="B13" s="183" t="s">
        <v>47</v>
      </c>
      <c r="C13" s="181"/>
      <c r="D13" s="181"/>
    </row>
    <row r="14" spans="1:4" ht="15">
      <c r="A14" s="179" t="s">
        <v>110</v>
      </c>
      <c r="B14" s="180" t="s">
        <v>17</v>
      </c>
      <c r="C14" s="181"/>
      <c r="D14" s="181"/>
    </row>
    <row r="15" spans="1:4" ht="38.25">
      <c r="A15" s="179" t="s">
        <v>107</v>
      </c>
      <c r="B15" s="180"/>
      <c r="C15" s="181"/>
      <c r="D15" s="181"/>
    </row>
    <row r="16" spans="1:4" ht="15">
      <c r="A16" s="184" t="s">
        <v>259</v>
      </c>
      <c r="B16" s="183" t="s">
        <v>260</v>
      </c>
      <c r="C16" s="181"/>
      <c r="D16" s="181"/>
    </row>
    <row r="17" spans="1:4" ht="15">
      <c r="A17" s="184" t="s">
        <v>261</v>
      </c>
      <c r="B17" s="183" t="s">
        <v>260</v>
      </c>
      <c r="C17" s="181"/>
      <c r="D17" s="181"/>
    </row>
    <row r="18" spans="1:4" ht="15">
      <c r="A18" s="182" t="s">
        <v>173</v>
      </c>
      <c r="B18" s="183" t="s">
        <v>18</v>
      </c>
      <c r="C18" s="181"/>
      <c r="D18" s="181"/>
    </row>
    <row r="19" spans="1:4" ht="15">
      <c r="A19" s="182" t="s">
        <v>268</v>
      </c>
      <c r="B19" s="183" t="s">
        <v>18</v>
      </c>
      <c r="C19" s="181"/>
      <c r="D19" s="181"/>
    </row>
    <row r="20" spans="1:4" ht="15">
      <c r="A20" s="182" t="s">
        <v>269</v>
      </c>
      <c r="B20" s="183" t="s">
        <v>18</v>
      </c>
      <c r="C20" s="181"/>
      <c r="D20" s="181"/>
    </row>
    <row r="21" spans="1:4" ht="15">
      <c r="A21" s="182" t="s">
        <v>227</v>
      </c>
      <c r="B21" s="183"/>
      <c r="C21" s="181"/>
      <c r="D21" s="181"/>
    </row>
    <row r="22" spans="1:4" ht="15">
      <c r="A22" s="182" t="s">
        <v>228</v>
      </c>
      <c r="B22" s="183" t="s">
        <v>18</v>
      </c>
      <c r="C22" s="181"/>
      <c r="D22" s="181"/>
    </row>
    <row r="23" spans="1:4" ht="15">
      <c r="A23" s="182" t="s">
        <v>157</v>
      </c>
      <c r="B23" s="183" t="s">
        <v>18</v>
      </c>
      <c r="C23" s="181"/>
      <c r="D23" s="181"/>
    </row>
    <row r="24" spans="1:4" ht="15">
      <c r="A24" s="182" t="s">
        <v>160</v>
      </c>
      <c r="B24" s="183" t="s">
        <v>18</v>
      </c>
      <c r="C24" s="181"/>
      <c r="D24" s="181"/>
    </row>
    <row r="26" ht="15">
      <c r="A26" s="11" t="s">
        <v>344</v>
      </c>
    </row>
    <row r="27" ht="15">
      <c r="A27" s="11" t="s">
        <v>345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30"/>
  <sheetViews>
    <sheetView zoomScale="75" zoomScaleNormal="75" zoomScalePageLayoutView="0" workbookViewId="0" topLeftCell="A1">
      <selection activeCell="K30" sqref="K30"/>
    </sheetView>
  </sheetViews>
  <sheetFormatPr defaultColWidth="9.00390625" defaultRowHeight="12.75"/>
  <cols>
    <col min="1" max="1" width="38.25390625" style="19" customWidth="1"/>
    <col min="2" max="2" width="8.875" style="17" hidden="1" customWidth="1"/>
    <col min="3" max="3" width="18.875" style="20" customWidth="1"/>
    <col min="4" max="5" width="14.75390625" style="18" customWidth="1"/>
    <col min="6" max="6" width="28.75390625" style="18" hidden="1" customWidth="1"/>
    <col min="7" max="16384" width="9.125" style="18" customWidth="1"/>
  </cols>
  <sheetData>
    <row r="1" spans="1:7" ht="15.75">
      <c r="A1" s="55"/>
      <c r="B1" s="56"/>
      <c r="C1" s="57"/>
      <c r="D1" s="315" t="s">
        <v>111</v>
      </c>
      <c r="E1" s="316"/>
      <c r="F1" s="58"/>
      <c r="G1" s="58"/>
    </row>
    <row r="2" spans="1:7" ht="15.75">
      <c r="A2" s="55"/>
      <c r="B2" s="56"/>
      <c r="C2" s="57"/>
      <c r="D2" s="58"/>
      <c r="E2" s="58"/>
      <c r="F2" s="58"/>
      <c r="G2" s="58"/>
    </row>
    <row r="3" spans="1:7" ht="28.5" customHeight="1">
      <c r="A3" s="317" t="s">
        <v>112</v>
      </c>
      <c r="B3" s="317"/>
      <c r="C3" s="317"/>
      <c r="D3" s="317"/>
      <c r="E3" s="317"/>
      <c r="F3" s="58"/>
      <c r="G3" s="58"/>
    </row>
    <row r="4" spans="1:7" ht="15.75" hidden="1">
      <c r="A4" s="55"/>
      <c r="B4" s="59" t="s">
        <v>113</v>
      </c>
      <c r="C4" s="59"/>
      <c r="D4" s="318" t="s">
        <v>114</v>
      </c>
      <c r="E4" s="319"/>
      <c r="F4" s="58"/>
      <c r="G4" s="58"/>
    </row>
    <row r="5" spans="1:7" ht="98.25" customHeight="1">
      <c r="A5" s="60"/>
      <c r="B5" s="61" t="s">
        <v>115</v>
      </c>
      <c r="C5" s="62" t="s">
        <v>82</v>
      </c>
      <c r="D5" s="62" t="s">
        <v>116</v>
      </c>
      <c r="E5" s="62" t="s">
        <v>172</v>
      </c>
      <c r="F5" s="58"/>
      <c r="G5" s="58"/>
    </row>
    <row r="6" spans="1:7" ht="46.5" customHeight="1">
      <c r="A6" s="185" t="s">
        <v>246</v>
      </c>
      <c r="B6" s="186"/>
      <c r="C6" s="187" t="s">
        <v>117</v>
      </c>
      <c r="D6" s="187" t="s">
        <v>257</v>
      </c>
      <c r="E6" s="187" t="s">
        <v>257</v>
      </c>
      <c r="F6" s="58"/>
      <c r="G6" s="58"/>
    </row>
    <row r="7" spans="1:7" ht="23.25" customHeight="1" hidden="1">
      <c r="A7" s="188"/>
      <c r="B7" s="189"/>
      <c r="C7" s="186"/>
      <c r="D7" s="186"/>
      <c r="E7" s="186"/>
      <c r="F7" s="58"/>
      <c r="G7" s="58"/>
    </row>
    <row r="8" spans="1:7" ht="24" customHeight="1" hidden="1">
      <c r="A8" s="188"/>
      <c r="B8" s="189"/>
      <c r="C8" s="186"/>
      <c r="D8" s="186"/>
      <c r="E8" s="186"/>
      <c r="F8" s="58"/>
      <c r="G8" s="58"/>
    </row>
    <row r="9" spans="1:7" ht="24" customHeight="1" hidden="1">
      <c r="A9" s="188"/>
      <c r="B9" s="189"/>
      <c r="C9" s="186"/>
      <c r="D9" s="186"/>
      <c r="E9" s="186"/>
      <c r="F9" s="58"/>
      <c r="G9" s="58"/>
    </row>
    <row r="10" spans="1:7" ht="24" customHeight="1" hidden="1">
      <c r="A10" s="188"/>
      <c r="B10" s="189"/>
      <c r="C10" s="186"/>
      <c r="D10" s="186"/>
      <c r="E10" s="186"/>
      <c r="F10" s="58"/>
      <c r="G10" s="58"/>
    </row>
    <row r="11" spans="1:7" ht="31.5" customHeight="1" hidden="1">
      <c r="A11" s="190" t="s">
        <v>118</v>
      </c>
      <c r="B11" s="186"/>
      <c r="C11" s="187" t="s">
        <v>119</v>
      </c>
      <c r="D11" s="191" t="s">
        <v>120</v>
      </c>
      <c r="E11" s="192"/>
      <c r="F11" s="58"/>
      <c r="G11" s="58"/>
    </row>
    <row r="12" spans="1:7" ht="26.25" customHeight="1" hidden="1">
      <c r="A12" s="190"/>
      <c r="B12" s="189" t="s">
        <v>121</v>
      </c>
      <c r="C12" s="186"/>
      <c r="D12" s="186" t="s">
        <v>257</v>
      </c>
      <c r="E12" s="186" t="s">
        <v>257</v>
      </c>
      <c r="F12" s="58"/>
      <c r="G12" s="58"/>
    </row>
    <row r="13" spans="1:7" ht="22.5" customHeight="1" hidden="1">
      <c r="A13" s="188"/>
      <c r="B13" s="186"/>
      <c r="C13" s="187"/>
      <c r="D13" s="186" t="s">
        <v>257</v>
      </c>
      <c r="E13" s="186" t="s">
        <v>257</v>
      </c>
      <c r="F13" s="58"/>
      <c r="G13" s="58"/>
    </row>
    <row r="14" spans="1:7" ht="24.75" customHeight="1" hidden="1">
      <c r="A14" s="190"/>
      <c r="B14" s="186"/>
      <c r="C14" s="187"/>
      <c r="D14" s="193" t="s">
        <v>257</v>
      </c>
      <c r="E14" s="193" t="s">
        <v>257</v>
      </c>
      <c r="F14" s="58"/>
      <c r="G14" s="58"/>
    </row>
    <row r="15" spans="1:7" ht="32.25" customHeight="1" hidden="1">
      <c r="A15" s="190" t="s">
        <v>122</v>
      </c>
      <c r="B15" s="186"/>
      <c r="C15" s="187" t="s">
        <v>119</v>
      </c>
      <c r="D15" s="191" t="s">
        <v>123</v>
      </c>
      <c r="E15" s="192"/>
      <c r="F15" s="58"/>
      <c r="G15" s="58"/>
    </row>
    <row r="16" spans="1:7" ht="32.25" customHeight="1" hidden="1">
      <c r="A16" s="190" t="s">
        <v>124</v>
      </c>
      <c r="B16" s="186"/>
      <c r="C16" s="187" t="s">
        <v>125</v>
      </c>
      <c r="D16" s="191" t="s">
        <v>126</v>
      </c>
      <c r="E16" s="192"/>
      <c r="F16" s="58"/>
      <c r="G16" s="58"/>
    </row>
    <row r="17" spans="1:7" ht="27" customHeight="1" hidden="1">
      <c r="A17" s="190" t="s">
        <v>127</v>
      </c>
      <c r="B17" s="186"/>
      <c r="C17" s="187" t="s">
        <v>128</v>
      </c>
      <c r="D17" s="187">
        <v>10</v>
      </c>
      <c r="E17" s="187">
        <v>0</v>
      </c>
      <c r="F17" s="58"/>
      <c r="G17" s="58"/>
    </row>
    <row r="18" spans="1:7" ht="25.5" customHeight="1" hidden="1">
      <c r="A18" s="190"/>
      <c r="B18" s="186"/>
      <c r="C18" s="187"/>
      <c r="D18" s="187"/>
      <c r="E18" s="187"/>
      <c r="F18" s="58"/>
      <c r="G18" s="58"/>
    </row>
    <row r="19" spans="1:7" ht="27" customHeight="1" hidden="1">
      <c r="A19" s="190"/>
      <c r="B19" s="186"/>
      <c r="C19" s="187"/>
      <c r="D19" s="187"/>
      <c r="E19" s="187"/>
      <c r="F19" s="58"/>
      <c r="G19" s="58"/>
    </row>
    <row r="20" spans="1:7" s="17" customFormat="1" ht="30" customHeight="1" hidden="1">
      <c r="A20" s="190" t="s">
        <v>129</v>
      </c>
      <c r="B20" s="194" t="s">
        <v>130</v>
      </c>
      <c r="C20" s="186"/>
      <c r="D20" s="186"/>
      <c r="E20" s="186"/>
      <c r="F20" s="56"/>
      <c r="G20" s="56"/>
    </row>
    <row r="21" spans="1:7" ht="33.75" customHeight="1">
      <c r="A21" s="185" t="s">
        <v>187</v>
      </c>
      <c r="B21" s="189"/>
      <c r="C21" s="195"/>
      <c r="D21" s="186" t="s">
        <v>257</v>
      </c>
      <c r="E21" s="186" t="s">
        <v>257</v>
      </c>
      <c r="F21" s="58"/>
      <c r="G21" s="58"/>
    </row>
    <row r="22" spans="1:7" ht="30" customHeight="1" hidden="1">
      <c r="A22" s="190" t="s">
        <v>131</v>
      </c>
      <c r="B22" s="189" t="s">
        <v>121</v>
      </c>
      <c r="C22" s="186" t="s">
        <v>132</v>
      </c>
      <c r="D22" s="186">
        <v>3</v>
      </c>
      <c r="E22" s="186"/>
      <c r="F22" s="58"/>
      <c r="G22" s="58"/>
    </row>
    <row r="23" spans="1:7" ht="30" customHeight="1">
      <c r="A23" s="190" t="s">
        <v>133</v>
      </c>
      <c r="B23" s="189"/>
      <c r="C23" s="186" t="s">
        <v>190</v>
      </c>
      <c r="D23" s="186" t="s">
        <v>342</v>
      </c>
      <c r="E23" s="186" t="s">
        <v>343</v>
      </c>
      <c r="F23" s="58"/>
      <c r="G23" s="58"/>
    </row>
    <row r="24" spans="1:7" ht="30" customHeight="1">
      <c r="A24" s="190" t="s">
        <v>134</v>
      </c>
      <c r="B24" s="189"/>
      <c r="C24" s="186" t="s">
        <v>135</v>
      </c>
      <c r="D24" s="186" t="s">
        <v>257</v>
      </c>
      <c r="E24" s="186" t="s">
        <v>257</v>
      </c>
      <c r="F24" s="58"/>
      <c r="G24" s="58"/>
    </row>
    <row r="25" spans="1:7" ht="30" customHeight="1">
      <c r="A25" s="188" t="s">
        <v>136</v>
      </c>
      <c r="B25" s="189"/>
      <c r="C25" s="186" t="s">
        <v>137</v>
      </c>
      <c r="D25" s="186" t="s">
        <v>257</v>
      </c>
      <c r="E25" s="186" t="s">
        <v>257</v>
      </c>
      <c r="F25" s="58"/>
      <c r="G25" s="58"/>
    </row>
    <row r="26" spans="1:7" ht="30.75" customHeight="1">
      <c r="A26" s="188" t="s">
        <v>138</v>
      </c>
      <c r="B26" s="189"/>
      <c r="C26" s="186" t="s">
        <v>169</v>
      </c>
      <c r="D26" s="186" t="s">
        <v>257</v>
      </c>
      <c r="E26" s="186" t="s">
        <v>257</v>
      </c>
      <c r="F26" s="58"/>
      <c r="G26" s="58"/>
    </row>
    <row r="27" spans="1:7" ht="30.75" customHeight="1">
      <c r="A27" s="190" t="s">
        <v>170</v>
      </c>
      <c r="B27" s="194"/>
      <c r="C27" s="187" t="s">
        <v>171</v>
      </c>
      <c r="D27" s="186" t="s">
        <v>257</v>
      </c>
      <c r="E27" s="186" t="s">
        <v>257</v>
      </c>
      <c r="F27" s="58"/>
      <c r="G27" s="58"/>
    </row>
    <row r="28" spans="1:7" ht="22.5" customHeight="1">
      <c r="A28" s="190" t="s">
        <v>139</v>
      </c>
      <c r="B28" s="189"/>
      <c r="C28" s="186" t="s">
        <v>137</v>
      </c>
      <c r="D28" s="186" t="s">
        <v>257</v>
      </c>
      <c r="E28" s="186" t="s">
        <v>257</v>
      </c>
      <c r="F28" s="58"/>
      <c r="G28" s="58"/>
    </row>
    <row r="29" spans="1:7" ht="20.25" customHeight="1">
      <c r="A29" s="196"/>
      <c r="B29" s="197"/>
      <c r="C29" s="195"/>
      <c r="D29" s="198"/>
      <c r="E29" s="198"/>
      <c r="F29" s="58"/>
      <c r="G29" s="58"/>
    </row>
    <row r="30" spans="1:7" ht="33.75" customHeight="1">
      <c r="A30" s="55"/>
      <c r="B30" s="56"/>
      <c r="C30" s="57"/>
      <c r="D30" s="58"/>
      <c r="E30" s="58"/>
      <c r="F30" s="58"/>
      <c r="G30" s="58"/>
    </row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88"/>
  <sheetViews>
    <sheetView zoomScale="85" zoomScaleNormal="85" zoomScalePageLayoutView="0" workbookViewId="0" topLeftCell="A1">
      <pane ySplit="8" topLeftCell="BM81" activePane="bottomLeft" state="frozen"/>
      <selection pane="topLeft" activeCell="A1" sqref="A1"/>
      <selection pane="bottomLeft" activeCell="R23" sqref="R23"/>
    </sheetView>
  </sheetViews>
  <sheetFormatPr defaultColWidth="9.00390625" defaultRowHeight="12.75"/>
  <cols>
    <col min="1" max="1" width="4.125" style="18" customWidth="1"/>
    <col min="2" max="2" width="20.875" style="19" customWidth="1"/>
    <col min="3" max="3" width="12.375" style="17" customWidth="1"/>
    <col min="4" max="4" width="5.25390625" style="20" customWidth="1"/>
    <col min="5" max="5" width="3.125" style="18" customWidth="1"/>
    <col min="6" max="6" width="3.625" style="18" customWidth="1"/>
    <col min="7" max="7" width="13.25390625" style="18" customWidth="1"/>
    <col min="8" max="8" width="3.75390625" style="18" customWidth="1"/>
    <col min="9" max="9" width="10.25390625" style="18" bestFit="1" customWidth="1"/>
    <col min="10" max="10" width="11.125" style="18" customWidth="1"/>
    <col min="11" max="11" width="6.375" style="18" customWidth="1"/>
    <col min="12" max="12" width="15.00390625" style="18" customWidth="1"/>
    <col min="13" max="13" width="15.25390625" style="18" customWidth="1"/>
    <col min="14" max="14" width="0.12890625" style="18" customWidth="1"/>
    <col min="15" max="16384" width="9.125" style="18" customWidth="1"/>
  </cols>
  <sheetData>
    <row r="1" spans="2:14" ht="15.75" customHeight="1">
      <c r="B1" s="327" t="s">
        <v>141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2:14" ht="15.75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2:14" ht="15.75">
      <c r="B3" s="328" t="s">
        <v>149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2:14" ht="15.75" customHeight="1">
      <c r="B4" s="330" t="s">
        <v>352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21"/>
    </row>
    <row r="5" spans="2:14" ht="15.75">
      <c r="B5" s="329" t="s">
        <v>329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21"/>
    </row>
    <row r="6" spans="2:14" ht="15.75">
      <c r="B6" s="22"/>
      <c r="C6" s="23"/>
      <c r="D6" s="23"/>
      <c r="E6" s="23"/>
      <c r="F6" s="23"/>
      <c r="G6" s="23"/>
      <c r="H6" s="23"/>
      <c r="I6" s="23"/>
      <c r="J6" s="23"/>
      <c r="K6" s="331"/>
      <c r="L6" s="331"/>
      <c r="M6" s="24"/>
      <c r="N6" s="21"/>
    </row>
    <row r="7" spans="1:14" ht="78.75" customHeight="1">
      <c r="A7" s="326" t="s">
        <v>271</v>
      </c>
      <c r="B7" s="321" t="s">
        <v>144</v>
      </c>
      <c r="C7" s="321" t="s">
        <v>145</v>
      </c>
      <c r="D7" s="322" t="s">
        <v>146</v>
      </c>
      <c r="E7" s="323" t="s">
        <v>147</v>
      </c>
      <c r="F7" s="321" t="s">
        <v>167</v>
      </c>
      <c r="G7" s="321"/>
      <c r="H7" s="321" t="s">
        <v>351</v>
      </c>
      <c r="I7" s="321"/>
      <c r="J7" s="321" t="s">
        <v>319</v>
      </c>
      <c r="K7" s="321" t="s">
        <v>168</v>
      </c>
      <c r="L7" s="321"/>
      <c r="M7" s="322" t="s">
        <v>148</v>
      </c>
      <c r="N7" s="21"/>
    </row>
    <row r="8" spans="1:14" ht="15.75">
      <c r="A8" s="326"/>
      <c r="B8" s="321"/>
      <c r="C8" s="321"/>
      <c r="D8" s="322"/>
      <c r="E8" s="323"/>
      <c r="F8" s="35" t="s">
        <v>273</v>
      </c>
      <c r="G8" s="35" t="s">
        <v>142</v>
      </c>
      <c r="H8" s="35" t="s">
        <v>273</v>
      </c>
      <c r="I8" s="35" t="s">
        <v>274</v>
      </c>
      <c r="J8" s="321"/>
      <c r="K8" s="35" t="s">
        <v>273</v>
      </c>
      <c r="L8" s="35" t="s">
        <v>143</v>
      </c>
      <c r="M8" s="322"/>
      <c r="N8" s="21"/>
    </row>
    <row r="9" spans="1:14" ht="78" customHeight="1">
      <c r="A9" s="15">
        <v>1</v>
      </c>
      <c r="B9" s="32" t="s">
        <v>346</v>
      </c>
      <c r="C9" s="32" t="s">
        <v>270</v>
      </c>
      <c r="D9" s="32">
        <v>2013</v>
      </c>
      <c r="E9" s="32"/>
      <c r="F9" s="32"/>
      <c r="G9" s="63">
        <v>4120.46</v>
      </c>
      <c r="H9" s="63"/>
      <c r="I9" s="63"/>
      <c r="J9" s="63">
        <v>4120.46</v>
      </c>
      <c r="K9" s="63">
        <v>2</v>
      </c>
      <c r="L9" s="63">
        <f>J9</f>
        <v>4120.46</v>
      </c>
      <c r="M9" s="63">
        <f>L9</f>
        <v>4120.46</v>
      </c>
      <c r="N9" s="21"/>
    </row>
    <row r="10" spans="1:14" ht="92.25" customHeight="1">
      <c r="A10" s="15">
        <f>A9+1</f>
        <v>2</v>
      </c>
      <c r="B10" s="33" t="s">
        <v>347</v>
      </c>
      <c r="C10" s="32" t="s">
        <v>348</v>
      </c>
      <c r="D10" s="32">
        <v>2013</v>
      </c>
      <c r="E10" s="32"/>
      <c r="F10" s="32"/>
      <c r="G10" s="64">
        <v>5666.4</v>
      </c>
      <c r="H10" s="63"/>
      <c r="I10" s="63"/>
      <c r="J10" s="64">
        <v>5666.4</v>
      </c>
      <c r="K10" s="63">
        <v>2</v>
      </c>
      <c r="L10" s="63">
        <f>J10</f>
        <v>5666.4</v>
      </c>
      <c r="M10" s="63">
        <f>L10</f>
        <v>5666.4</v>
      </c>
      <c r="N10" s="21"/>
    </row>
    <row r="11" spans="1:14" ht="184.5" customHeight="1">
      <c r="A11" s="15">
        <f aca="true" t="shared" si="0" ref="A11:A43">A10+1</f>
        <v>3</v>
      </c>
      <c r="B11" s="33" t="s">
        <v>280</v>
      </c>
      <c r="C11" s="32" t="s">
        <v>270</v>
      </c>
      <c r="D11" s="32" t="s">
        <v>349</v>
      </c>
      <c r="E11" s="32"/>
      <c r="F11" s="32"/>
      <c r="G11" s="64">
        <v>495</v>
      </c>
      <c r="H11" s="63"/>
      <c r="I11" s="63"/>
      <c r="J11" s="64">
        <v>495</v>
      </c>
      <c r="K11" s="63"/>
      <c r="L11" s="63">
        <f>J11</f>
        <v>495</v>
      </c>
      <c r="M11" s="63">
        <f>L11</f>
        <v>495</v>
      </c>
      <c r="N11" s="21"/>
    </row>
    <row r="12" spans="1:14" s="219" customFormat="1" ht="96.75" customHeight="1">
      <c r="A12" s="223">
        <f t="shared" si="0"/>
        <v>4</v>
      </c>
      <c r="B12" s="227" t="s">
        <v>279</v>
      </c>
      <c r="C12" s="225" t="s">
        <v>350</v>
      </c>
      <c r="D12" s="225">
        <v>2014</v>
      </c>
      <c r="E12" s="225"/>
      <c r="F12" s="225"/>
      <c r="G12" s="64">
        <v>37887.346</v>
      </c>
      <c r="H12" s="63"/>
      <c r="I12" s="63">
        <v>8317.148</v>
      </c>
      <c r="J12" s="64">
        <v>37887.35</v>
      </c>
      <c r="K12" s="63">
        <v>25</v>
      </c>
      <c r="L12" s="64">
        <v>29570.198</v>
      </c>
      <c r="M12" s="64">
        <v>29570.198</v>
      </c>
      <c r="N12" s="226"/>
    </row>
    <row r="13" spans="1:14" ht="225">
      <c r="A13" s="15">
        <f t="shared" si="0"/>
        <v>5</v>
      </c>
      <c r="B13" s="50" t="s">
        <v>281</v>
      </c>
      <c r="C13" s="32" t="s">
        <v>270</v>
      </c>
      <c r="D13" s="32">
        <v>2014</v>
      </c>
      <c r="E13" s="32"/>
      <c r="F13" s="32"/>
      <c r="G13" s="64">
        <v>318</v>
      </c>
      <c r="H13" s="63"/>
      <c r="I13" s="63"/>
      <c r="J13" s="64">
        <v>318</v>
      </c>
      <c r="K13" s="63"/>
      <c r="L13" s="64">
        <v>318</v>
      </c>
      <c r="M13" s="64">
        <v>318</v>
      </c>
      <c r="N13" s="21"/>
    </row>
    <row r="14" spans="1:14" ht="90">
      <c r="A14" s="15">
        <v>6</v>
      </c>
      <c r="B14" s="218" t="s">
        <v>353</v>
      </c>
      <c r="C14" s="32" t="s">
        <v>270</v>
      </c>
      <c r="D14" s="32">
        <v>2014</v>
      </c>
      <c r="E14" s="32"/>
      <c r="F14" s="32"/>
      <c r="G14" s="64">
        <v>2628.60209</v>
      </c>
      <c r="H14" s="63"/>
      <c r="I14" s="64">
        <v>2628.60209</v>
      </c>
      <c r="J14" s="64">
        <v>2628.60209</v>
      </c>
      <c r="K14" s="63">
        <v>1</v>
      </c>
      <c r="L14" s="64"/>
      <c r="M14" s="64"/>
      <c r="N14" s="21"/>
    </row>
    <row r="15" spans="1:14" ht="63.75">
      <c r="A15" s="15">
        <v>7</v>
      </c>
      <c r="B15" s="45" t="s">
        <v>282</v>
      </c>
      <c r="C15" s="32" t="s">
        <v>270</v>
      </c>
      <c r="D15" s="32">
        <v>2014</v>
      </c>
      <c r="E15" s="32"/>
      <c r="F15" s="32"/>
      <c r="G15" s="64">
        <v>473.497</v>
      </c>
      <c r="H15" s="63"/>
      <c r="I15" s="63"/>
      <c r="J15" s="64">
        <v>473.497</v>
      </c>
      <c r="K15" s="63"/>
      <c r="L15" s="64">
        <f>J15</f>
        <v>473.497</v>
      </c>
      <c r="M15" s="64">
        <f>L15</f>
        <v>473.497</v>
      </c>
      <c r="N15" s="21"/>
    </row>
    <row r="16" spans="1:14" s="219" customFormat="1" ht="89.25">
      <c r="A16" s="223">
        <f t="shared" si="0"/>
        <v>8</v>
      </c>
      <c r="B16" s="231" t="s">
        <v>355</v>
      </c>
      <c r="C16" s="225" t="s">
        <v>354</v>
      </c>
      <c r="D16" s="225">
        <v>2014</v>
      </c>
      <c r="E16" s="225"/>
      <c r="F16" s="225"/>
      <c r="G16" s="66">
        <v>98222.826</v>
      </c>
      <c r="H16" s="63"/>
      <c r="I16" s="63">
        <v>14147.94</v>
      </c>
      <c r="J16" s="66">
        <v>84074.886</v>
      </c>
      <c r="K16" s="63">
        <v>74</v>
      </c>
      <c r="L16" s="66">
        <v>84074.886</v>
      </c>
      <c r="M16" s="66">
        <v>84074.886</v>
      </c>
      <c r="N16" s="226"/>
    </row>
    <row r="17" spans="1:14" s="219" customFormat="1" ht="102">
      <c r="A17" s="223"/>
      <c r="B17" s="231" t="s">
        <v>356</v>
      </c>
      <c r="C17" s="225" t="s">
        <v>270</v>
      </c>
      <c r="D17" s="225">
        <v>2014</v>
      </c>
      <c r="E17" s="225"/>
      <c r="F17" s="225"/>
      <c r="G17" s="232">
        <v>4096.64</v>
      </c>
      <c r="H17" s="63"/>
      <c r="I17" s="63">
        <v>934.546</v>
      </c>
      <c r="J17" s="232">
        <v>3003.98931</v>
      </c>
      <c r="K17" s="63">
        <v>4</v>
      </c>
      <c r="L17" s="232">
        <v>3003.98931</v>
      </c>
      <c r="M17" s="232">
        <v>3003.98931</v>
      </c>
      <c r="N17" s="226"/>
    </row>
    <row r="18" spans="1:14" ht="63.75">
      <c r="A18" s="15">
        <f>A16+1</f>
        <v>9</v>
      </c>
      <c r="B18" s="45" t="s">
        <v>283</v>
      </c>
      <c r="C18" s="32" t="s">
        <v>270</v>
      </c>
      <c r="D18" s="32">
        <v>2014</v>
      </c>
      <c r="E18" s="32"/>
      <c r="F18" s="32"/>
      <c r="G18" s="65">
        <v>212.514</v>
      </c>
      <c r="H18" s="63"/>
      <c r="I18" s="63"/>
      <c r="J18" s="65">
        <v>212.51</v>
      </c>
      <c r="K18" s="63"/>
      <c r="L18" s="65">
        <v>212.514</v>
      </c>
      <c r="M18" s="65">
        <v>212.514</v>
      </c>
      <c r="N18" s="21"/>
    </row>
    <row r="19" spans="1:14" ht="90">
      <c r="A19" s="15">
        <f t="shared" si="0"/>
        <v>10</v>
      </c>
      <c r="B19" s="50" t="s">
        <v>283</v>
      </c>
      <c r="C19" s="32" t="s">
        <v>270</v>
      </c>
      <c r="D19" s="32">
        <v>2014</v>
      </c>
      <c r="E19" s="32"/>
      <c r="F19" s="32"/>
      <c r="G19" s="64">
        <v>296.85862</v>
      </c>
      <c r="H19" s="63"/>
      <c r="I19" s="63"/>
      <c r="J19" s="64">
        <v>296.85862</v>
      </c>
      <c r="K19" s="63"/>
      <c r="L19" s="64">
        <v>296.85862</v>
      </c>
      <c r="M19" s="64">
        <v>296.85862</v>
      </c>
      <c r="N19" s="21"/>
    </row>
    <row r="20" spans="1:14" ht="105">
      <c r="A20" s="15">
        <f t="shared" si="0"/>
        <v>11</v>
      </c>
      <c r="B20" s="50" t="s">
        <v>284</v>
      </c>
      <c r="C20" s="32" t="s">
        <v>270</v>
      </c>
      <c r="D20" s="32">
        <v>2014</v>
      </c>
      <c r="E20" s="32"/>
      <c r="F20" s="32"/>
      <c r="G20" s="65">
        <v>296.27</v>
      </c>
      <c r="H20" s="63"/>
      <c r="I20" s="63"/>
      <c r="J20" s="65">
        <v>296.27</v>
      </c>
      <c r="K20" s="63"/>
      <c r="L20" s="65">
        <v>296.27</v>
      </c>
      <c r="M20" s="65">
        <v>296.27</v>
      </c>
      <c r="N20" s="21"/>
    </row>
    <row r="21" spans="1:14" ht="75">
      <c r="A21" s="15">
        <f t="shared" si="0"/>
        <v>12</v>
      </c>
      <c r="B21" s="50" t="s">
        <v>285</v>
      </c>
      <c r="C21" s="32" t="s">
        <v>270</v>
      </c>
      <c r="D21" s="32">
        <v>2014</v>
      </c>
      <c r="E21" s="32"/>
      <c r="F21" s="32"/>
      <c r="G21" s="65">
        <v>587.43</v>
      </c>
      <c r="H21" s="63"/>
      <c r="I21" s="63"/>
      <c r="J21" s="65">
        <v>587.43</v>
      </c>
      <c r="K21" s="63"/>
      <c r="L21" s="65">
        <v>587.43</v>
      </c>
      <c r="M21" s="65">
        <v>587.43</v>
      </c>
      <c r="N21" s="21"/>
    </row>
    <row r="22" spans="1:14" ht="150">
      <c r="A22" s="15">
        <f t="shared" si="0"/>
        <v>13</v>
      </c>
      <c r="B22" s="50" t="s">
        <v>286</v>
      </c>
      <c r="C22" s="32" t="s">
        <v>270</v>
      </c>
      <c r="D22" s="32">
        <v>2014</v>
      </c>
      <c r="E22" s="32"/>
      <c r="F22" s="32"/>
      <c r="G22" s="65">
        <v>2444.19</v>
      </c>
      <c r="H22" s="63"/>
      <c r="I22" s="65">
        <v>2444.19</v>
      </c>
      <c r="J22" s="65">
        <v>2444.19</v>
      </c>
      <c r="K22" s="63"/>
      <c r="L22" s="66"/>
      <c r="M22" s="64"/>
      <c r="N22" s="21"/>
    </row>
    <row r="23" spans="1:14" ht="75">
      <c r="A23" s="15">
        <f t="shared" si="0"/>
        <v>14</v>
      </c>
      <c r="B23" s="50" t="s">
        <v>287</v>
      </c>
      <c r="C23" s="32" t="s">
        <v>270</v>
      </c>
      <c r="D23" s="32">
        <v>2014</v>
      </c>
      <c r="E23" s="32"/>
      <c r="F23" s="32"/>
      <c r="G23" s="65">
        <v>900.81</v>
      </c>
      <c r="H23" s="63"/>
      <c r="I23" s="63"/>
      <c r="J23" s="65">
        <v>900.81</v>
      </c>
      <c r="K23" s="63"/>
      <c r="L23" s="66">
        <f>J23</f>
        <v>900.81</v>
      </c>
      <c r="M23" s="64">
        <f>L23</f>
        <v>900.81</v>
      </c>
      <c r="N23" s="21"/>
    </row>
    <row r="24" spans="1:14" ht="63" customHeight="1">
      <c r="A24" s="15">
        <f t="shared" si="0"/>
        <v>15</v>
      </c>
      <c r="B24" s="52" t="s">
        <v>288</v>
      </c>
      <c r="C24" s="32" t="s">
        <v>270</v>
      </c>
      <c r="D24" s="32">
        <v>2014</v>
      </c>
      <c r="E24" s="32"/>
      <c r="F24" s="32"/>
      <c r="G24" s="65">
        <v>995</v>
      </c>
      <c r="H24" s="63"/>
      <c r="I24" s="63"/>
      <c r="J24" s="65">
        <v>995</v>
      </c>
      <c r="K24" s="63"/>
      <c r="L24" s="65">
        <v>995</v>
      </c>
      <c r="M24" s="65">
        <v>995</v>
      </c>
      <c r="N24" s="21"/>
    </row>
    <row r="25" spans="1:14" s="219" customFormat="1" ht="86.25" customHeight="1">
      <c r="A25" s="223">
        <f t="shared" si="0"/>
        <v>16</v>
      </c>
      <c r="B25" s="224" t="s">
        <v>289</v>
      </c>
      <c r="C25" s="225" t="s">
        <v>270</v>
      </c>
      <c r="D25" s="225">
        <v>2014</v>
      </c>
      <c r="E25" s="225"/>
      <c r="F25" s="225"/>
      <c r="G25" s="65">
        <v>148</v>
      </c>
      <c r="H25" s="63"/>
      <c r="I25" s="63">
        <v>148</v>
      </c>
      <c r="J25" s="65">
        <v>148</v>
      </c>
      <c r="K25" s="63"/>
      <c r="L25" s="65"/>
      <c r="M25" s="65"/>
      <c r="N25" s="226"/>
    </row>
    <row r="26" spans="1:14" ht="90.75" customHeight="1">
      <c r="A26" s="15">
        <f t="shared" si="0"/>
        <v>17</v>
      </c>
      <c r="B26" s="50" t="s">
        <v>287</v>
      </c>
      <c r="C26" s="32" t="s">
        <v>270</v>
      </c>
      <c r="D26" s="32">
        <v>2014</v>
      </c>
      <c r="E26" s="32"/>
      <c r="F26" s="32"/>
      <c r="G26" s="65">
        <v>150.82</v>
      </c>
      <c r="H26" s="63"/>
      <c r="I26" s="63"/>
      <c r="J26" s="65">
        <v>150.82</v>
      </c>
      <c r="K26" s="63"/>
      <c r="L26" s="65">
        <v>150.82</v>
      </c>
      <c r="M26" s="65">
        <v>150.82</v>
      </c>
      <c r="N26" s="21"/>
    </row>
    <row r="27" spans="1:14" ht="98.25" customHeight="1">
      <c r="A27" s="15">
        <f t="shared" si="0"/>
        <v>18</v>
      </c>
      <c r="B27" s="51" t="s">
        <v>277</v>
      </c>
      <c r="C27" s="32" t="s">
        <v>270</v>
      </c>
      <c r="D27" s="32">
        <v>2014</v>
      </c>
      <c r="E27" s="32"/>
      <c r="F27" s="32"/>
      <c r="G27" s="65">
        <v>490.45</v>
      </c>
      <c r="H27" s="63"/>
      <c r="I27" s="63"/>
      <c r="J27" s="65">
        <v>490.45</v>
      </c>
      <c r="K27" s="63"/>
      <c r="L27" s="65">
        <v>490.45</v>
      </c>
      <c r="M27" s="65">
        <v>490.45</v>
      </c>
      <c r="N27" s="21"/>
    </row>
    <row r="28" spans="1:14" s="219" customFormat="1" ht="90">
      <c r="A28" s="223">
        <f t="shared" si="0"/>
        <v>19</v>
      </c>
      <c r="B28" s="224" t="s">
        <v>283</v>
      </c>
      <c r="C28" s="225" t="s">
        <v>270</v>
      </c>
      <c r="D28" s="225">
        <v>2014</v>
      </c>
      <c r="E28" s="225"/>
      <c r="F28" s="225"/>
      <c r="G28" s="65">
        <v>800</v>
      </c>
      <c r="H28" s="63"/>
      <c r="I28" s="63"/>
      <c r="J28" s="65">
        <v>800</v>
      </c>
      <c r="K28" s="63"/>
      <c r="L28" s="65">
        <v>800</v>
      </c>
      <c r="M28" s="66">
        <f>L28</f>
        <v>800</v>
      </c>
      <c r="N28" s="226"/>
    </row>
    <row r="29" spans="1:14" ht="60">
      <c r="A29" s="15">
        <f t="shared" si="0"/>
        <v>20</v>
      </c>
      <c r="B29" s="51" t="s">
        <v>290</v>
      </c>
      <c r="C29" s="32" t="s">
        <v>270</v>
      </c>
      <c r="D29" s="32">
        <v>2014</v>
      </c>
      <c r="E29" s="32"/>
      <c r="F29" s="32"/>
      <c r="G29" s="65">
        <v>1507.51</v>
      </c>
      <c r="H29" s="63"/>
      <c r="I29" s="63"/>
      <c r="J29" s="65">
        <v>1507.51</v>
      </c>
      <c r="K29" s="63"/>
      <c r="L29" s="66">
        <f>J29</f>
        <v>1507.51</v>
      </c>
      <c r="M29" s="66">
        <f>L29</f>
        <v>1507.51</v>
      </c>
      <c r="N29" s="21"/>
    </row>
    <row r="30" spans="1:14" ht="90">
      <c r="A30" s="15">
        <f t="shared" si="0"/>
        <v>21</v>
      </c>
      <c r="B30" s="51" t="s">
        <v>291</v>
      </c>
      <c r="C30" s="32" t="s">
        <v>270</v>
      </c>
      <c r="D30" s="32">
        <v>2014</v>
      </c>
      <c r="E30" s="32"/>
      <c r="F30" s="32"/>
      <c r="G30" s="65">
        <v>1200.24</v>
      </c>
      <c r="H30" s="63"/>
      <c r="I30" s="63"/>
      <c r="J30" s="65">
        <v>1200.24</v>
      </c>
      <c r="K30" s="63"/>
      <c r="L30" s="65">
        <v>1200.24</v>
      </c>
      <c r="M30" s="65">
        <v>1200.24</v>
      </c>
      <c r="N30" s="21"/>
    </row>
    <row r="31" spans="1:14" ht="90">
      <c r="A31" s="15">
        <f t="shared" si="0"/>
        <v>22</v>
      </c>
      <c r="B31" s="51" t="s">
        <v>292</v>
      </c>
      <c r="C31" s="32" t="s">
        <v>270</v>
      </c>
      <c r="D31" s="32">
        <v>2014</v>
      </c>
      <c r="E31" s="32"/>
      <c r="F31" s="32"/>
      <c r="G31" s="65">
        <v>499.8648</v>
      </c>
      <c r="H31" s="63"/>
      <c r="I31" s="63"/>
      <c r="J31" s="65">
        <v>499.8648</v>
      </c>
      <c r="K31" s="63"/>
      <c r="L31" s="65">
        <v>499.8648</v>
      </c>
      <c r="M31" s="65">
        <v>499.8648</v>
      </c>
      <c r="N31" s="21"/>
    </row>
    <row r="32" spans="1:14" s="219" customFormat="1" ht="90">
      <c r="A32" s="223">
        <f t="shared" si="0"/>
        <v>23</v>
      </c>
      <c r="B32" s="228" t="s">
        <v>293</v>
      </c>
      <c r="C32" s="225" t="s">
        <v>270</v>
      </c>
      <c r="D32" s="225">
        <v>2014</v>
      </c>
      <c r="E32" s="225"/>
      <c r="F32" s="225"/>
      <c r="G32" s="65">
        <v>1871.33</v>
      </c>
      <c r="H32" s="63"/>
      <c r="I32" s="63"/>
      <c r="J32" s="65">
        <v>1871.33</v>
      </c>
      <c r="K32" s="63"/>
      <c r="L32" s="65">
        <v>1871.33</v>
      </c>
      <c r="M32" s="65">
        <v>1871.33</v>
      </c>
      <c r="N32" s="226"/>
    </row>
    <row r="33" spans="1:14" ht="90">
      <c r="A33" s="15">
        <f t="shared" si="0"/>
        <v>24</v>
      </c>
      <c r="B33" s="51" t="s">
        <v>294</v>
      </c>
      <c r="C33" s="32" t="s">
        <v>270</v>
      </c>
      <c r="D33" s="32">
        <v>2014</v>
      </c>
      <c r="E33" s="32"/>
      <c r="F33" s="32"/>
      <c r="G33" s="65">
        <v>1180.95</v>
      </c>
      <c r="H33" s="63"/>
      <c r="I33" s="63"/>
      <c r="J33" s="65">
        <v>1180.95</v>
      </c>
      <c r="K33" s="63"/>
      <c r="L33" s="65">
        <v>1180.95</v>
      </c>
      <c r="M33" s="65">
        <v>1180.95</v>
      </c>
      <c r="N33" s="21"/>
    </row>
    <row r="34" spans="1:14" ht="90">
      <c r="A34" s="15">
        <f t="shared" si="0"/>
        <v>25</v>
      </c>
      <c r="B34" s="51" t="s">
        <v>294</v>
      </c>
      <c r="C34" s="32" t="s">
        <v>270</v>
      </c>
      <c r="D34" s="32">
        <v>2014</v>
      </c>
      <c r="E34" s="32"/>
      <c r="F34" s="32"/>
      <c r="G34" s="65">
        <v>466.17</v>
      </c>
      <c r="H34" s="63"/>
      <c r="I34" s="63"/>
      <c r="J34" s="65">
        <v>466.17</v>
      </c>
      <c r="K34" s="63"/>
      <c r="L34" s="65">
        <v>466.17</v>
      </c>
      <c r="M34" s="65">
        <v>466.17</v>
      </c>
      <c r="N34" s="21"/>
    </row>
    <row r="35" spans="1:14" ht="75">
      <c r="A35" s="15">
        <f t="shared" si="0"/>
        <v>26</v>
      </c>
      <c r="B35" s="51" t="s">
        <v>295</v>
      </c>
      <c r="C35" s="32" t="s">
        <v>270</v>
      </c>
      <c r="D35" s="32">
        <v>2014</v>
      </c>
      <c r="E35" s="32"/>
      <c r="F35" s="32"/>
      <c r="G35" s="65">
        <v>459.94</v>
      </c>
      <c r="H35" s="63"/>
      <c r="I35" s="63"/>
      <c r="J35" s="65">
        <v>459.94</v>
      </c>
      <c r="K35" s="63"/>
      <c r="L35" s="65">
        <v>459.94</v>
      </c>
      <c r="M35" s="65">
        <v>459.94</v>
      </c>
      <c r="N35" s="21"/>
    </row>
    <row r="36" spans="1:14" ht="90">
      <c r="A36" s="15">
        <f t="shared" si="0"/>
        <v>27</v>
      </c>
      <c r="B36" s="51" t="s">
        <v>296</v>
      </c>
      <c r="C36" s="32" t="s">
        <v>270</v>
      </c>
      <c r="D36" s="32">
        <v>2014</v>
      </c>
      <c r="E36" s="32"/>
      <c r="F36" s="32"/>
      <c r="G36" s="65">
        <v>983.87</v>
      </c>
      <c r="H36" s="63"/>
      <c r="I36" s="63"/>
      <c r="J36" s="65">
        <v>983.87</v>
      </c>
      <c r="K36" s="63"/>
      <c r="L36" s="66">
        <f>J36</f>
        <v>983.87</v>
      </c>
      <c r="M36" s="64">
        <f aca="true" t="shared" si="1" ref="M36:M41">L36</f>
        <v>983.87</v>
      </c>
      <c r="N36" s="21"/>
    </row>
    <row r="37" spans="1:14" ht="75">
      <c r="A37" s="15">
        <f t="shared" si="0"/>
        <v>28</v>
      </c>
      <c r="B37" s="51" t="s">
        <v>297</v>
      </c>
      <c r="C37" s="32" t="s">
        <v>270</v>
      </c>
      <c r="D37" s="32">
        <v>2014</v>
      </c>
      <c r="E37" s="32"/>
      <c r="F37" s="32"/>
      <c r="G37" s="65">
        <v>3452.06</v>
      </c>
      <c r="H37" s="63"/>
      <c r="I37" s="63"/>
      <c r="J37" s="65">
        <v>3452.06</v>
      </c>
      <c r="K37" s="63"/>
      <c r="L37" s="66">
        <f>J37</f>
        <v>3452.06</v>
      </c>
      <c r="M37" s="64">
        <f t="shared" si="1"/>
        <v>3452.06</v>
      </c>
      <c r="N37" s="21"/>
    </row>
    <row r="38" spans="1:14" ht="90">
      <c r="A38" s="15">
        <f t="shared" si="0"/>
        <v>29</v>
      </c>
      <c r="B38" s="51" t="s">
        <v>294</v>
      </c>
      <c r="C38" s="32" t="s">
        <v>270</v>
      </c>
      <c r="D38" s="32">
        <v>2014</v>
      </c>
      <c r="E38" s="32"/>
      <c r="F38" s="32"/>
      <c r="G38" s="65">
        <v>1017.87</v>
      </c>
      <c r="H38" s="63"/>
      <c r="I38" s="63"/>
      <c r="J38" s="65">
        <v>1017.87</v>
      </c>
      <c r="K38" s="63"/>
      <c r="L38" s="66">
        <f>J38</f>
        <v>1017.87</v>
      </c>
      <c r="M38" s="64">
        <f t="shared" si="1"/>
        <v>1017.87</v>
      </c>
      <c r="N38" s="21"/>
    </row>
    <row r="39" spans="1:14" ht="74.25" customHeight="1">
      <c r="A39" s="15">
        <f t="shared" si="0"/>
        <v>30</v>
      </c>
      <c r="B39" s="50" t="s">
        <v>278</v>
      </c>
      <c r="C39" s="32" t="s">
        <v>270</v>
      </c>
      <c r="D39" s="32">
        <v>2014</v>
      </c>
      <c r="E39" s="32"/>
      <c r="F39" s="32"/>
      <c r="G39" s="65">
        <v>6591.24</v>
      </c>
      <c r="H39" s="63"/>
      <c r="I39" s="63"/>
      <c r="J39" s="65">
        <v>6591.24</v>
      </c>
      <c r="K39" s="63"/>
      <c r="L39" s="66">
        <v>5164.8881</v>
      </c>
      <c r="M39" s="66">
        <f t="shared" si="1"/>
        <v>5164.8881</v>
      </c>
      <c r="N39" s="21"/>
    </row>
    <row r="40" spans="1:14" ht="75">
      <c r="A40" s="15">
        <f t="shared" si="0"/>
        <v>31</v>
      </c>
      <c r="B40" s="50" t="s">
        <v>278</v>
      </c>
      <c r="C40" s="32" t="s">
        <v>270</v>
      </c>
      <c r="D40" s="32">
        <v>2014</v>
      </c>
      <c r="E40" s="32"/>
      <c r="F40" s="32"/>
      <c r="G40" s="65">
        <v>6019.634</v>
      </c>
      <c r="H40" s="63"/>
      <c r="I40" s="63"/>
      <c r="J40" s="65">
        <v>6019.634</v>
      </c>
      <c r="K40" s="63"/>
      <c r="L40" s="65">
        <v>6019.634</v>
      </c>
      <c r="M40" s="65">
        <v>6019.634</v>
      </c>
      <c r="N40" s="21"/>
    </row>
    <row r="41" spans="1:14" ht="75">
      <c r="A41" s="15">
        <f t="shared" si="0"/>
        <v>32</v>
      </c>
      <c r="B41" s="51" t="s">
        <v>277</v>
      </c>
      <c r="C41" s="32" t="s">
        <v>270</v>
      </c>
      <c r="D41" s="32">
        <v>2014</v>
      </c>
      <c r="E41" s="32"/>
      <c r="F41" s="32"/>
      <c r="G41" s="67">
        <v>897.01</v>
      </c>
      <c r="H41" s="63"/>
      <c r="I41" s="63"/>
      <c r="J41" s="67">
        <v>897.01</v>
      </c>
      <c r="K41" s="63"/>
      <c r="L41" s="66">
        <f>J41</f>
        <v>897.01</v>
      </c>
      <c r="M41" s="64">
        <f t="shared" si="1"/>
        <v>897.01</v>
      </c>
      <c r="N41" s="21"/>
    </row>
    <row r="42" spans="1:14" ht="75">
      <c r="A42" s="15">
        <f t="shared" si="0"/>
        <v>33</v>
      </c>
      <c r="B42" s="51" t="s">
        <v>277</v>
      </c>
      <c r="C42" s="32" t="s">
        <v>270</v>
      </c>
      <c r="D42" s="32">
        <v>2014</v>
      </c>
      <c r="E42" s="32"/>
      <c r="F42" s="32"/>
      <c r="G42" s="67">
        <v>3292.74</v>
      </c>
      <c r="H42" s="63"/>
      <c r="I42" s="63"/>
      <c r="J42" s="67">
        <v>3292.74</v>
      </c>
      <c r="K42" s="63"/>
      <c r="L42" s="67">
        <v>3292.74</v>
      </c>
      <c r="M42" s="67">
        <v>3292.74</v>
      </c>
      <c r="N42" s="21"/>
    </row>
    <row r="43" spans="1:14" ht="105">
      <c r="A43" s="15">
        <f t="shared" si="0"/>
        <v>34</v>
      </c>
      <c r="B43" s="53" t="s">
        <v>298</v>
      </c>
      <c r="C43" s="32" t="s">
        <v>270</v>
      </c>
      <c r="D43" s="32">
        <v>2014</v>
      </c>
      <c r="E43" s="32"/>
      <c r="F43" s="32"/>
      <c r="G43" s="67">
        <v>400.84</v>
      </c>
      <c r="H43" s="63"/>
      <c r="I43" s="63"/>
      <c r="J43" s="67">
        <v>400.84</v>
      </c>
      <c r="K43" s="63"/>
      <c r="L43" s="66">
        <f>J43</f>
        <v>400.84</v>
      </c>
      <c r="M43" s="64">
        <f>L43</f>
        <v>400.84</v>
      </c>
      <c r="N43" s="21"/>
    </row>
    <row r="44" spans="1:14" ht="75">
      <c r="A44" s="15">
        <v>35</v>
      </c>
      <c r="B44" s="53" t="s">
        <v>316</v>
      </c>
      <c r="C44" s="32" t="s">
        <v>270</v>
      </c>
      <c r="D44" s="32"/>
      <c r="E44" s="32"/>
      <c r="F44" s="32"/>
      <c r="G44" s="67">
        <v>614.07024</v>
      </c>
      <c r="H44" s="63"/>
      <c r="I44" s="65"/>
      <c r="J44" s="67">
        <f aca="true" t="shared" si="2" ref="J44:J63">G44</f>
        <v>614.07024</v>
      </c>
      <c r="K44" s="63"/>
      <c r="L44" s="65">
        <v>614.07024</v>
      </c>
      <c r="M44" s="65">
        <v>614.07024</v>
      </c>
      <c r="N44" s="21"/>
    </row>
    <row r="45" spans="1:14" ht="90">
      <c r="A45" s="15">
        <v>36</v>
      </c>
      <c r="B45" s="53" t="s">
        <v>310</v>
      </c>
      <c r="C45" s="32" t="s">
        <v>270</v>
      </c>
      <c r="D45" s="32"/>
      <c r="E45" s="32"/>
      <c r="F45" s="32"/>
      <c r="G45" s="67">
        <v>1737.46874</v>
      </c>
      <c r="H45" s="63"/>
      <c r="I45" s="65"/>
      <c r="J45" s="67">
        <f t="shared" si="2"/>
        <v>1737.46874</v>
      </c>
      <c r="K45" s="63"/>
      <c r="L45" s="67">
        <v>1737.46874</v>
      </c>
      <c r="M45" s="67">
        <v>1737.46874</v>
      </c>
      <c r="N45" s="21"/>
    </row>
    <row r="46" spans="1:14" ht="60">
      <c r="A46" s="15">
        <v>37</v>
      </c>
      <c r="B46" s="53" t="s">
        <v>314</v>
      </c>
      <c r="C46" s="32" t="s">
        <v>270</v>
      </c>
      <c r="D46" s="32"/>
      <c r="E46" s="32"/>
      <c r="F46" s="32"/>
      <c r="G46" s="67">
        <v>992.71685</v>
      </c>
      <c r="H46" s="63"/>
      <c r="I46" s="65"/>
      <c r="J46" s="67">
        <f t="shared" si="2"/>
        <v>992.71685</v>
      </c>
      <c r="K46" s="63"/>
      <c r="L46" s="67">
        <v>992.71685</v>
      </c>
      <c r="M46" s="67">
        <v>992.71685</v>
      </c>
      <c r="N46" s="21"/>
    </row>
    <row r="47" spans="1:14" ht="60">
      <c r="A47" s="15">
        <v>38</v>
      </c>
      <c r="B47" s="53" t="s">
        <v>314</v>
      </c>
      <c r="C47" s="32" t="s">
        <v>270</v>
      </c>
      <c r="D47" s="32"/>
      <c r="E47" s="32"/>
      <c r="F47" s="32"/>
      <c r="G47" s="67">
        <v>840.53994</v>
      </c>
      <c r="H47" s="63"/>
      <c r="I47" s="65"/>
      <c r="J47" s="67">
        <f t="shared" si="2"/>
        <v>840.53994</v>
      </c>
      <c r="K47" s="63"/>
      <c r="L47" s="65">
        <v>840.53994</v>
      </c>
      <c r="M47" s="65">
        <v>840.53994</v>
      </c>
      <c r="N47" s="21"/>
    </row>
    <row r="48" spans="1:14" ht="60">
      <c r="A48" s="15">
        <v>39</v>
      </c>
      <c r="B48" s="53" t="s">
        <v>314</v>
      </c>
      <c r="C48" s="32" t="s">
        <v>270</v>
      </c>
      <c r="D48" s="32"/>
      <c r="E48" s="32"/>
      <c r="F48" s="32"/>
      <c r="G48" s="67">
        <v>645.4496</v>
      </c>
      <c r="H48" s="63"/>
      <c r="I48" s="65"/>
      <c r="J48" s="67">
        <f t="shared" si="2"/>
        <v>645.4496</v>
      </c>
      <c r="K48" s="63"/>
      <c r="L48" s="67">
        <v>645.4496</v>
      </c>
      <c r="M48" s="67">
        <v>645.4496</v>
      </c>
      <c r="N48" s="21"/>
    </row>
    <row r="49" spans="1:15" ht="105">
      <c r="A49" s="15">
        <v>40</v>
      </c>
      <c r="B49" s="53" t="s">
        <v>318</v>
      </c>
      <c r="C49" s="32" t="s">
        <v>270</v>
      </c>
      <c r="D49" s="32"/>
      <c r="E49" s="32"/>
      <c r="F49" s="32"/>
      <c r="G49" s="67">
        <v>297.5198</v>
      </c>
      <c r="H49" s="63"/>
      <c r="I49" s="65"/>
      <c r="J49" s="67">
        <f t="shared" si="2"/>
        <v>297.5198</v>
      </c>
      <c r="K49" s="63"/>
      <c r="L49" s="67">
        <v>297.5198</v>
      </c>
      <c r="M49" s="67">
        <v>297.5198</v>
      </c>
      <c r="N49" s="21"/>
      <c r="O49" s="219"/>
    </row>
    <row r="50" spans="1:14" ht="90">
      <c r="A50" s="15">
        <v>41</v>
      </c>
      <c r="B50" s="53" t="s">
        <v>317</v>
      </c>
      <c r="C50" s="32" t="s">
        <v>270</v>
      </c>
      <c r="D50" s="32"/>
      <c r="E50" s="32"/>
      <c r="F50" s="32"/>
      <c r="G50" s="67">
        <v>869.5276</v>
      </c>
      <c r="H50" s="63"/>
      <c r="I50" s="65"/>
      <c r="J50" s="67">
        <f t="shared" si="2"/>
        <v>869.5276</v>
      </c>
      <c r="K50" s="63"/>
      <c r="L50" s="67">
        <v>869.5276</v>
      </c>
      <c r="M50" s="67">
        <v>869.5276</v>
      </c>
      <c r="N50" s="21"/>
    </row>
    <row r="51" spans="1:14" ht="75">
      <c r="A51" s="15">
        <v>42</v>
      </c>
      <c r="B51" s="51" t="s">
        <v>316</v>
      </c>
      <c r="C51" s="32" t="s">
        <v>270</v>
      </c>
      <c r="D51" s="32"/>
      <c r="E51" s="32"/>
      <c r="F51" s="32"/>
      <c r="G51" s="65">
        <v>840.47157</v>
      </c>
      <c r="H51" s="63"/>
      <c r="I51" s="65"/>
      <c r="J51" s="67">
        <f t="shared" si="2"/>
        <v>840.47157</v>
      </c>
      <c r="K51" s="63"/>
      <c r="L51" s="65">
        <v>840.47157</v>
      </c>
      <c r="M51" s="65">
        <v>840.47157</v>
      </c>
      <c r="N51" s="21"/>
    </row>
    <row r="52" spans="1:14" ht="60">
      <c r="A52" s="15">
        <v>43</v>
      </c>
      <c r="B52" s="51" t="s">
        <v>314</v>
      </c>
      <c r="C52" s="32" t="s">
        <v>270</v>
      </c>
      <c r="D52" s="32"/>
      <c r="E52" s="32"/>
      <c r="F52" s="32"/>
      <c r="G52" s="65">
        <v>804.39631</v>
      </c>
      <c r="H52" s="63"/>
      <c r="I52" s="65"/>
      <c r="J52" s="67">
        <f t="shared" si="2"/>
        <v>804.39631</v>
      </c>
      <c r="K52" s="63"/>
      <c r="L52" s="65">
        <v>804.39631</v>
      </c>
      <c r="M52" s="65">
        <v>804.39631</v>
      </c>
      <c r="N52" s="21"/>
    </row>
    <row r="53" spans="1:14" ht="75">
      <c r="A53" s="15">
        <v>44</v>
      </c>
      <c r="B53" s="51" t="s">
        <v>315</v>
      </c>
      <c r="C53" s="32" t="s">
        <v>270</v>
      </c>
      <c r="D53" s="32"/>
      <c r="E53" s="32"/>
      <c r="F53" s="32"/>
      <c r="G53" s="65">
        <v>806.54948</v>
      </c>
      <c r="H53" s="63"/>
      <c r="I53" s="65"/>
      <c r="J53" s="67">
        <f t="shared" si="2"/>
        <v>806.54948</v>
      </c>
      <c r="K53" s="63"/>
      <c r="L53" s="65">
        <v>806.54948</v>
      </c>
      <c r="M53" s="65">
        <v>806.54948</v>
      </c>
      <c r="N53" s="21"/>
    </row>
    <row r="54" spans="1:14" ht="90">
      <c r="A54" s="15">
        <v>45</v>
      </c>
      <c r="B54" s="51" t="s">
        <v>294</v>
      </c>
      <c r="C54" s="32" t="s">
        <v>270</v>
      </c>
      <c r="D54" s="32"/>
      <c r="E54" s="32"/>
      <c r="F54" s="32"/>
      <c r="G54" s="65">
        <v>384.27648</v>
      </c>
      <c r="H54" s="63"/>
      <c r="I54" s="65"/>
      <c r="J54" s="67">
        <f t="shared" si="2"/>
        <v>384.27648</v>
      </c>
      <c r="K54" s="63"/>
      <c r="L54" s="65">
        <v>384.27648</v>
      </c>
      <c r="M54" s="65">
        <v>384.27648</v>
      </c>
      <c r="N54" s="21"/>
    </row>
    <row r="55" spans="1:14" ht="90">
      <c r="A55" s="15">
        <v>46</v>
      </c>
      <c r="B55" s="51" t="s">
        <v>294</v>
      </c>
      <c r="C55" s="32" t="s">
        <v>270</v>
      </c>
      <c r="D55" s="32"/>
      <c r="E55" s="32"/>
      <c r="F55" s="32"/>
      <c r="G55" s="65">
        <v>299.43938</v>
      </c>
      <c r="H55" s="63"/>
      <c r="I55" s="65"/>
      <c r="J55" s="67">
        <f t="shared" si="2"/>
        <v>299.43938</v>
      </c>
      <c r="K55" s="63"/>
      <c r="L55" s="65">
        <v>299.43938</v>
      </c>
      <c r="M55" s="65">
        <v>299.43938</v>
      </c>
      <c r="N55" s="21"/>
    </row>
    <row r="56" spans="1:14" ht="90">
      <c r="A56" s="15">
        <v>47</v>
      </c>
      <c r="B56" s="51" t="s">
        <v>310</v>
      </c>
      <c r="C56" s="32" t="s">
        <v>270</v>
      </c>
      <c r="D56" s="32"/>
      <c r="E56" s="32"/>
      <c r="F56" s="32"/>
      <c r="G56" s="65">
        <v>1101.51584</v>
      </c>
      <c r="H56" s="63"/>
      <c r="I56" s="65"/>
      <c r="J56" s="67">
        <f t="shared" si="2"/>
        <v>1101.51584</v>
      </c>
      <c r="K56" s="63"/>
      <c r="L56" s="65">
        <v>1101.51584</v>
      </c>
      <c r="M56" s="65">
        <v>1101.51584</v>
      </c>
      <c r="N56" s="21"/>
    </row>
    <row r="57" spans="1:14" ht="60">
      <c r="A57" s="15">
        <v>48</v>
      </c>
      <c r="B57" s="51" t="s">
        <v>314</v>
      </c>
      <c r="C57" s="32" t="s">
        <v>270</v>
      </c>
      <c r="D57" s="32"/>
      <c r="E57" s="32"/>
      <c r="F57" s="32"/>
      <c r="G57" s="65">
        <v>487.17285</v>
      </c>
      <c r="H57" s="63"/>
      <c r="I57" s="65"/>
      <c r="J57" s="67">
        <f t="shared" si="2"/>
        <v>487.17285</v>
      </c>
      <c r="K57" s="63"/>
      <c r="L57" s="65">
        <v>487.17285</v>
      </c>
      <c r="M57" s="65">
        <v>487.17285</v>
      </c>
      <c r="N57" s="21"/>
    </row>
    <row r="58" spans="1:14" ht="60">
      <c r="A58" s="15">
        <v>49</v>
      </c>
      <c r="B58" s="51" t="s">
        <v>313</v>
      </c>
      <c r="C58" s="32" t="s">
        <v>270</v>
      </c>
      <c r="D58" s="32"/>
      <c r="E58" s="32"/>
      <c r="F58" s="32"/>
      <c r="G58" s="65">
        <v>137.2587</v>
      </c>
      <c r="H58" s="63"/>
      <c r="I58" s="65"/>
      <c r="J58" s="67">
        <f t="shared" si="2"/>
        <v>137.2587</v>
      </c>
      <c r="K58" s="63"/>
      <c r="L58" s="65">
        <v>137.2587</v>
      </c>
      <c r="M58" s="65">
        <v>137.2587</v>
      </c>
      <c r="N58" s="21"/>
    </row>
    <row r="59" spans="1:14" ht="75">
      <c r="A59" s="15">
        <v>50</v>
      </c>
      <c r="B59" s="51" t="s">
        <v>312</v>
      </c>
      <c r="C59" s="32" t="s">
        <v>270</v>
      </c>
      <c r="D59" s="32"/>
      <c r="E59" s="32"/>
      <c r="F59" s="32"/>
      <c r="G59" s="65">
        <v>378.85187</v>
      </c>
      <c r="H59" s="63"/>
      <c r="I59" s="65"/>
      <c r="J59" s="67">
        <f t="shared" si="2"/>
        <v>378.85187</v>
      </c>
      <c r="K59" s="63"/>
      <c r="L59" s="65">
        <v>378.85187</v>
      </c>
      <c r="M59" s="65">
        <v>378.85187</v>
      </c>
      <c r="N59" s="21"/>
    </row>
    <row r="60" spans="1:14" ht="75">
      <c r="A60" s="15">
        <v>51</v>
      </c>
      <c r="B60" s="51" t="s">
        <v>311</v>
      </c>
      <c r="C60" s="32" t="s">
        <v>270</v>
      </c>
      <c r="D60" s="32"/>
      <c r="E60" s="32"/>
      <c r="F60" s="32"/>
      <c r="G60" s="65">
        <v>647.89101</v>
      </c>
      <c r="H60" s="63"/>
      <c r="I60" s="67"/>
      <c r="J60" s="67">
        <f t="shared" si="2"/>
        <v>647.89101</v>
      </c>
      <c r="K60" s="63"/>
      <c r="L60" s="65">
        <v>647.89101</v>
      </c>
      <c r="M60" s="65">
        <v>647.89101</v>
      </c>
      <c r="N60" s="21"/>
    </row>
    <row r="61" spans="1:14" ht="90">
      <c r="A61" s="15">
        <v>52</v>
      </c>
      <c r="B61" s="51" t="s">
        <v>294</v>
      </c>
      <c r="C61" s="32" t="s">
        <v>270</v>
      </c>
      <c r="D61" s="32"/>
      <c r="E61" s="32"/>
      <c r="F61" s="32"/>
      <c r="G61" s="65">
        <v>577.73956</v>
      </c>
      <c r="H61" s="63"/>
      <c r="I61" s="67"/>
      <c r="J61" s="67">
        <f t="shared" si="2"/>
        <v>577.73956</v>
      </c>
      <c r="K61" s="63"/>
      <c r="L61" s="65">
        <v>577.73956</v>
      </c>
      <c r="M61" s="65">
        <v>577.73956</v>
      </c>
      <c r="N61" s="21"/>
    </row>
    <row r="62" spans="1:14" ht="90">
      <c r="A62" s="15">
        <v>53</v>
      </c>
      <c r="B62" s="51" t="s">
        <v>310</v>
      </c>
      <c r="C62" s="32" t="s">
        <v>270</v>
      </c>
      <c r="D62" s="32"/>
      <c r="E62" s="32"/>
      <c r="F62" s="32"/>
      <c r="G62" s="65">
        <v>581.03973</v>
      </c>
      <c r="H62" s="63"/>
      <c r="I62" s="67"/>
      <c r="J62" s="67">
        <f t="shared" si="2"/>
        <v>581.03973</v>
      </c>
      <c r="K62" s="63"/>
      <c r="L62" s="65">
        <v>581.03973</v>
      </c>
      <c r="M62" s="65">
        <v>581.03973</v>
      </c>
      <c r="N62" s="21"/>
    </row>
    <row r="63" spans="1:14" ht="75">
      <c r="A63" s="15">
        <v>54</v>
      </c>
      <c r="B63" s="51" t="s">
        <v>309</v>
      </c>
      <c r="C63" s="32" t="s">
        <v>270</v>
      </c>
      <c r="D63" s="32"/>
      <c r="E63" s="32"/>
      <c r="F63" s="32"/>
      <c r="G63" s="65">
        <v>2836.54027</v>
      </c>
      <c r="H63" s="63"/>
      <c r="I63" s="63"/>
      <c r="J63" s="67">
        <f t="shared" si="2"/>
        <v>2836.54027</v>
      </c>
      <c r="K63" s="63"/>
      <c r="L63" s="65">
        <v>2836.54027</v>
      </c>
      <c r="M63" s="65">
        <v>2836.54027</v>
      </c>
      <c r="N63" s="21"/>
    </row>
    <row r="64" spans="1:14" ht="90">
      <c r="A64" s="15">
        <v>55</v>
      </c>
      <c r="B64" s="207" t="s">
        <v>310</v>
      </c>
      <c r="C64" s="32" t="s">
        <v>270</v>
      </c>
      <c r="D64" s="32"/>
      <c r="E64" s="32"/>
      <c r="F64" s="32"/>
      <c r="G64" s="208">
        <v>707.66331</v>
      </c>
      <c r="H64" s="63"/>
      <c r="I64" s="63"/>
      <c r="J64" s="208">
        <v>707.66331</v>
      </c>
      <c r="K64" s="63"/>
      <c r="L64" s="208">
        <v>707.66331</v>
      </c>
      <c r="M64" s="208">
        <v>707.66331</v>
      </c>
      <c r="N64" s="21"/>
    </row>
    <row r="65" spans="1:14" ht="90">
      <c r="A65" s="15">
        <v>56</v>
      </c>
      <c r="B65" s="207" t="s">
        <v>310</v>
      </c>
      <c r="C65" s="32" t="s">
        <v>270</v>
      </c>
      <c r="D65" s="32"/>
      <c r="E65" s="32"/>
      <c r="F65" s="32"/>
      <c r="G65" s="67">
        <v>345.55562</v>
      </c>
      <c r="H65" s="63"/>
      <c r="I65" s="63"/>
      <c r="J65" s="67">
        <v>345.55562</v>
      </c>
      <c r="K65" s="63"/>
      <c r="L65" s="67">
        <v>345.55562</v>
      </c>
      <c r="M65" s="67">
        <v>345.55562</v>
      </c>
      <c r="N65" s="21"/>
    </row>
    <row r="66" spans="1:14" ht="60">
      <c r="A66" s="15">
        <v>57</v>
      </c>
      <c r="B66" s="207" t="s">
        <v>314</v>
      </c>
      <c r="C66" s="32" t="s">
        <v>270</v>
      </c>
      <c r="D66" s="32"/>
      <c r="E66" s="32"/>
      <c r="F66" s="32"/>
      <c r="G66" s="67">
        <v>615.23409</v>
      </c>
      <c r="H66" s="63"/>
      <c r="I66" s="63"/>
      <c r="J66" s="67">
        <v>615.23409</v>
      </c>
      <c r="K66" s="63"/>
      <c r="L66" s="67">
        <v>615.23409</v>
      </c>
      <c r="M66" s="67">
        <v>615.23409</v>
      </c>
      <c r="N66" s="21"/>
    </row>
    <row r="67" spans="1:14" ht="60">
      <c r="A67" s="15">
        <v>58</v>
      </c>
      <c r="B67" s="207" t="s">
        <v>314</v>
      </c>
      <c r="C67" s="32" t="s">
        <v>270</v>
      </c>
      <c r="D67" s="32"/>
      <c r="E67" s="32"/>
      <c r="F67" s="32"/>
      <c r="G67" s="67">
        <v>274.0224</v>
      </c>
      <c r="H67" s="63"/>
      <c r="I67" s="63"/>
      <c r="J67" s="67">
        <v>274.0224</v>
      </c>
      <c r="K67" s="63"/>
      <c r="L67" s="67">
        <v>274.0224</v>
      </c>
      <c r="M67" s="67">
        <v>274.0224</v>
      </c>
      <c r="N67" s="21"/>
    </row>
    <row r="68" spans="1:14" ht="90">
      <c r="A68" s="15">
        <v>59</v>
      </c>
      <c r="B68" s="207" t="s">
        <v>321</v>
      </c>
      <c r="C68" s="32" t="s">
        <v>270</v>
      </c>
      <c r="D68" s="32"/>
      <c r="E68" s="32"/>
      <c r="F68" s="32"/>
      <c r="G68" s="67">
        <v>346.03127</v>
      </c>
      <c r="H68" s="63"/>
      <c r="I68" s="63"/>
      <c r="J68" s="67">
        <v>346.03127</v>
      </c>
      <c r="K68" s="63"/>
      <c r="L68" s="67">
        <v>346.03127</v>
      </c>
      <c r="M68" s="67">
        <v>346.03127</v>
      </c>
      <c r="N68" s="21"/>
    </row>
    <row r="69" spans="1:14" ht="39" customHeight="1">
      <c r="A69" s="15">
        <v>60</v>
      </c>
      <c r="B69" s="324" t="s">
        <v>322</v>
      </c>
      <c r="C69" s="32"/>
      <c r="D69" s="32"/>
      <c r="E69" s="32"/>
      <c r="F69" s="32"/>
      <c r="G69" s="67">
        <v>1160.48425</v>
      </c>
      <c r="H69" s="63"/>
      <c r="I69" s="63"/>
      <c r="J69" s="67">
        <v>1160.48425</v>
      </c>
      <c r="K69" s="63"/>
      <c r="L69" s="67">
        <v>1160.48425</v>
      </c>
      <c r="M69" s="67">
        <v>1160.48425</v>
      </c>
      <c r="N69" s="21"/>
    </row>
    <row r="70" spans="1:14" ht="48" customHeight="1">
      <c r="A70" s="15"/>
      <c r="B70" s="325"/>
      <c r="C70" s="32"/>
      <c r="D70" s="32"/>
      <c r="E70" s="32"/>
      <c r="F70" s="32"/>
      <c r="G70" s="67">
        <v>2292.4652</v>
      </c>
      <c r="H70" s="63"/>
      <c r="I70" s="63"/>
      <c r="J70" s="67">
        <v>2292.4652</v>
      </c>
      <c r="K70" s="63"/>
      <c r="L70" s="67">
        <v>2292.4652</v>
      </c>
      <c r="M70" s="67">
        <v>2292.4652</v>
      </c>
      <c r="N70" s="21"/>
    </row>
    <row r="71" spans="1:14" ht="90">
      <c r="A71" s="15">
        <v>61</v>
      </c>
      <c r="B71" s="207" t="s">
        <v>294</v>
      </c>
      <c r="C71" s="32" t="s">
        <v>270</v>
      </c>
      <c r="D71" s="32"/>
      <c r="E71" s="32"/>
      <c r="F71" s="32"/>
      <c r="G71" s="65">
        <v>241.31392</v>
      </c>
      <c r="H71" s="63"/>
      <c r="I71" s="63"/>
      <c r="J71" s="67">
        <v>241.31392</v>
      </c>
      <c r="K71" s="63"/>
      <c r="L71" s="65">
        <v>241.31392</v>
      </c>
      <c r="M71" s="65">
        <v>241.31392</v>
      </c>
      <c r="N71" s="21"/>
    </row>
    <row r="72" spans="1:14" ht="90">
      <c r="A72" s="15">
        <v>62</v>
      </c>
      <c r="B72" s="207" t="s">
        <v>323</v>
      </c>
      <c r="C72" s="32" t="s">
        <v>270</v>
      </c>
      <c r="D72" s="32"/>
      <c r="E72" s="32"/>
      <c r="F72" s="32"/>
      <c r="G72" s="65">
        <v>339.8636</v>
      </c>
      <c r="H72" s="63"/>
      <c r="I72" s="63"/>
      <c r="J72" s="65">
        <v>339.8636</v>
      </c>
      <c r="K72" s="63"/>
      <c r="L72" s="65">
        <v>339.8636</v>
      </c>
      <c r="M72" s="65">
        <v>339.8636</v>
      </c>
      <c r="N72" s="21"/>
    </row>
    <row r="73" spans="1:14" ht="90">
      <c r="A73" s="15">
        <v>63</v>
      </c>
      <c r="B73" s="207" t="s">
        <v>294</v>
      </c>
      <c r="C73" s="32" t="s">
        <v>270</v>
      </c>
      <c r="D73" s="32"/>
      <c r="E73" s="32"/>
      <c r="F73" s="32"/>
      <c r="G73" s="65">
        <v>483.17954</v>
      </c>
      <c r="H73" s="63"/>
      <c r="I73" s="63"/>
      <c r="J73" s="65">
        <v>483.17954</v>
      </c>
      <c r="K73" s="63"/>
      <c r="L73" s="65">
        <v>483.17954</v>
      </c>
      <c r="M73" s="65">
        <v>483.17954</v>
      </c>
      <c r="N73" s="21"/>
    </row>
    <row r="74" spans="1:14" ht="60">
      <c r="A74" s="15">
        <v>64</v>
      </c>
      <c r="B74" s="207" t="s">
        <v>314</v>
      </c>
      <c r="C74" s="32" t="s">
        <v>270</v>
      </c>
      <c r="D74" s="32"/>
      <c r="E74" s="32"/>
      <c r="F74" s="32"/>
      <c r="G74" s="65">
        <v>480.9964</v>
      </c>
      <c r="H74" s="63"/>
      <c r="I74" s="63"/>
      <c r="J74" s="65">
        <v>480.9964</v>
      </c>
      <c r="K74" s="63"/>
      <c r="L74" s="65">
        <v>480.9964</v>
      </c>
      <c r="M74" s="65">
        <v>480.9964</v>
      </c>
      <c r="N74" s="21"/>
    </row>
    <row r="75" spans="1:14" s="219" customFormat="1" ht="90">
      <c r="A75" s="223">
        <v>65</v>
      </c>
      <c r="B75" s="230" t="s">
        <v>324</v>
      </c>
      <c r="C75" s="225" t="s">
        <v>270</v>
      </c>
      <c r="D75" s="225"/>
      <c r="E75" s="225"/>
      <c r="F75" s="225"/>
      <c r="G75" s="65">
        <v>351.50663</v>
      </c>
      <c r="H75" s="63"/>
      <c r="I75" s="65">
        <v>351.50663</v>
      </c>
      <c r="J75" s="65">
        <v>351.50663</v>
      </c>
      <c r="K75" s="63"/>
      <c r="L75" s="65"/>
      <c r="M75" s="65"/>
      <c r="N75" s="226"/>
    </row>
    <row r="76" spans="1:14" ht="105">
      <c r="A76" s="15">
        <v>66</v>
      </c>
      <c r="B76" s="228" t="s">
        <v>358</v>
      </c>
      <c r="C76" s="32" t="s">
        <v>357</v>
      </c>
      <c r="D76" s="32"/>
      <c r="E76" s="32"/>
      <c r="F76" s="32"/>
      <c r="G76" s="222">
        <v>1690.995</v>
      </c>
      <c r="H76" s="63"/>
      <c r="I76" s="63">
        <v>1359.195</v>
      </c>
      <c r="J76" s="222">
        <v>1690.995</v>
      </c>
      <c r="K76" s="63">
        <v>1</v>
      </c>
      <c r="L76" s="65">
        <v>331.8</v>
      </c>
      <c r="M76" s="65">
        <v>331.8</v>
      </c>
      <c r="N76" s="21"/>
    </row>
    <row r="77" spans="1:14" ht="60">
      <c r="A77" s="15">
        <v>67</v>
      </c>
      <c r="B77" s="51" t="s">
        <v>340</v>
      </c>
      <c r="C77" s="32" t="s">
        <v>270</v>
      </c>
      <c r="D77" s="32"/>
      <c r="E77" s="32"/>
      <c r="F77" s="32"/>
      <c r="G77" s="65">
        <v>1353.38297</v>
      </c>
      <c r="H77" s="63"/>
      <c r="I77" s="65">
        <v>1353.38297</v>
      </c>
      <c r="J77" s="65">
        <v>1353.38297</v>
      </c>
      <c r="K77" s="63"/>
      <c r="L77" s="65"/>
      <c r="M77" s="65"/>
      <c r="N77" s="21"/>
    </row>
    <row r="78" spans="1:14" ht="60">
      <c r="A78" s="15">
        <v>68</v>
      </c>
      <c r="B78" s="51" t="s">
        <v>340</v>
      </c>
      <c r="C78" s="32" t="s">
        <v>270</v>
      </c>
      <c r="D78" s="32"/>
      <c r="E78" s="32"/>
      <c r="F78" s="32"/>
      <c r="G78" s="65">
        <v>348.7313</v>
      </c>
      <c r="H78" s="63"/>
      <c r="I78" s="63"/>
      <c r="J78" s="65">
        <v>348.7313</v>
      </c>
      <c r="K78" s="63"/>
      <c r="L78" s="65">
        <v>348.7313</v>
      </c>
      <c r="M78" s="65">
        <v>348.7313</v>
      </c>
      <c r="N78" s="21"/>
    </row>
    <row r="79" spans="1:14" ht="90">
      <c r="A79" s="15">
        <v>69</v>
      </c>
      <c r="B79" s="51" t="s">
        <v>341</v>
      </c>
      <c r="C79" s="32" t="s">
        <v>270</v>
      </c>
      <c r="D79" s="32"/>
      <c r="E79" s="32"/>
      <c r="F79" s="32"/>
      <c r="G79" s="65">
        <v>187.33606</v>
      </c>
      <c r="H79" s="63"/>
      <c r="I79" s="63"/>
      <c r="J79" s="65">
        <v>187.33606</v>
      </c>
      <c r="K79" s="63"/>
      <c r="L79" s="65">
        <v>187.33606</v>
      </c>
      <c r="M79" s="65">
        <v>187.33606</v>
      </c>
      <c r="N79" s="21"/>
    </row>
    <row r="80" spans="1:14" ht="90">
      <c r="A80" s="15">
        <v>70</v>
      </c>
      <c r="B80" s="51" t="s">
        <v>341</v>
      </c>
      <c r="C80" s="32" t="s">
        <v>270</v>
      </c>
      <c r="D80" s="32"/>
      <c r="E80" s="32"/>
      <c r="F80" s="32"/>
      <c r="G80" s="65">
        <v>437.15485</v>
      </c>
      <c r="H80" s="63"/>
      <c r="I80" s="63"/>
      <c r="J80" s="65">
        <v>437.15485</v>
      </c>
      <c r="K80" s="63"/>
      <c r="L80" s="65">
        <v>437.15485</v>
      </c>
      <c r="M80" s="65">
        <v>437.15485</v>
      </c>
      <c r="N80" s="21"/>
    </row>
    <row r="81" spans="1:14" ht="90">
      <c r="A81" s="15">
        <v>71</v>
      </c>
      <c r="B81" s="218" t="s">
        <v>283</v>
      </c>
      <c r="C81" s="32" t="s">
        <v>270</v>
      </c>
      <c r="D81" s="32"/>
      <c r="E81" s="32"/>
      <c r="F81" s="32"/>
      <c r="G81" s="65">
        <v>745</v>
      </c>
      <c r="H81" s="63"/>
      <c r="I81" s="63"/>
      <c r="J81" s="65">
        <v>745</v>
      </c>
      <c r="K81" s="63"/>
      <c r="L81" s="65">
        <v>745</v>
      </c>
      <c r="M81" s="65">
        <v>745</v>
      </c>
      <c r="N81" s="21"/>
    </row>
    <row r="82" spans="1:14" s="219" customFormat="1" ht="90">
      <c r="A82" s="223">
        <v>72</v>
      </c>
      <c r="B82" s="229" t="s">
        <v>324</v>
      </c>
      <c r="C82" s="225" t="s">
        <v>270</v>
      </c>
      <c r="D82" s="225"/>
      <c r="E82" s="225"/>
      <c r="F82" s="225"/>
      <c r="G82" s="65">
        <v>367.67737</v>
      </c>
      <c r="H82" s="63"/>
      <c r="I82" s="65">
        <v>367.67737</v>
      </c>
      <c r="J82" s="65">
        <v>367.67737</v>
      </c>
      <c r="K82" s="63"/>
      <c r="L82" s="65"/>
      <c r="M82" s="65"/>
      <c r="N82" s="226"/>
    </row>
    <row r="83" spans="1:20" ht="90">
      <c r="A83" s="15">
        <v>73</v>
      </c>
      <c r="B83" s="218" t="s">
        <v>341</v>
      </c>
      <c r="C83" s="32" t="s">
        <v>270</v>
      </c>
      <c r="D83" s="32"/>
      <c r="E83" s="32"/>
      <c r="F83" s="32"/>
      <c r="G83" s="65">
        <v>49.90531</v>
      </c>
      <c r="H83" s="63"/>
      <c r="I83" s="63"/>
      <c r="J83" s="65">
        <v>49.90531</v>
      </c>
      <c r="K83" s="63"/>
      <c r="L83" s="65">
        <v>49.90531</v>
      </c>
      <c r="M83" s="65">
        <v>49.90531</v>
      </c>
      <c r="N83" s="21"/>
      <c r="T83" s="219"/>
    </row>
    <row r="84" spans="1:14" ht="90">
      <c r="A84" s="15">
        <v>74</v>
      </c>
      <c r="B84" s="218" t="s">
        <v>323</v>
      </c>
      <c r="C84" s="32" t="s">
        <v>270</v>
      </c>
      <c r="D84" s="32"/>
      <c r="E84" s="32"/>
      <c r="F84" s="32"/>
      <c r="G84" s="65">
        <v>253.28572</v>
      </c>
      <c r="H84" s="63"/>
      <c r="I84" s="63"/>
      <c r="J84" s="65">
        <v>253.28572</v>
      </c>
      <c r="K84" s="63"/>
      <c r="L84" s="65">
        <v>253.28572</v>
      </c>
      <c r="M84" s="65">
        <v>253.28572</v>
      </c>
      <c r="N84" s="21"/>
    </row>
    <row r="85" spans="1:14" ht="90">
      <c r="A85" s="15">
        <v>75</v>
      </c>
      <c r="B85" s="218" t="s">
        <v>321</v>
      </c>
      <c r="C85" s="32" t="s">
        <v>270</v>
      </c>
      <c r="D85" s="32"/>
      <c r="E85" s="32"/>
      <c r="F85" s="32"/>
      <c r="G85" s="65">
        <v>295.1442</v>
      </c>
      <c r="H85" s="63"/>
      <c r="I85" s="63"/>
      <c r="J85" s="65">
        <v>295.1442</v>
      </c>
      <c r="K85" s="63"/>
      <c r="L85" s="65">
        <v>295.1442</v>
      </c>
      <c r="M85" s="65">
        <v>295.1442</v>
      </c>
      <c r="N85" s="21"/>
    </row>
    <row r="86" spans="1:13" ht="15.75">
      <c r="A86" s="41"/>
      <c r="B86" s="42" t="s">
        <v>272</v>
      </c>
      <c r="C86" s="43"/>
      <c r="D86" s="44"/>
      <c r="E86" s="41"/>
      <c r="F86" s="41"/>
      <c r="G86" s="46">
        <f>SUM(G9:G85)</f>
        <v>220319.74734000006</v>
      </c>
      <c r="H86" s="46"/>
      <c r="I86" s="46"/>
      <c r="J86" s="46">
        <f>SUM(J9:J75)</f>
        <v>199350.54387000002</v>
      </c>
      <c r="K86" s="46"/>
      <c r="L86" s="46">
        <f>SUM(L9:L76)</f>
        <v>184366.54525000002</v>
      </c>
      <c r="M86" s="46">
        <f>SUM(M9:M75)</f>
        <v>184034.74525000004</v>
      </c>
    </row>
    <row r="87" spans="1:13" ht="15.75">
      <c r="A87" s="38"/>
      <c r="B87" s="9"/>
      <c r="C87" s="39"/>
      <c r="D87" s="13"/>
      <c r="E87" s="38"/>
      <c r="F87" s="38"/>
      <c r="G87" s="40"/>
      <c r="H87" s="38"/>
      <c r="I87" s="38"/>
      <c r="J87" s="40"/>
      <c r="K87" s="38"/>
      <c r="L87" s="40"/>
      <c r="M87" s="38"/>
    </row>
    <row r="88" spans="2:14" ht="15.75"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</row>
  </sheetData>
  <sheetProtection/>
  <mergeCells count="18">
    <mergeCell ref="A7:A8"/>
    <mergeCell ref="B1:N1"/>
    <mergeCell ref="B2:N2"/>
    <mergeCell ref="B3:N3"/>
    <mergeCell ref="B5:M5"/>
    <mergeCell ref="B4:M4"/>
    <mergeCell ref="K6:L6"/>
    <mergeCell ref="J7:J8"/>
    <mergeCell ref="B88:N88"/>
    <mergeCell ref="B7:B8"/>
    <mergeCell ref="C7:C8"/>
    <mergeCell ref="D7:D8"/>
    <mergeCell ref="E7:E8"/>
    <mergeCell ref="M7:M8"/>
    <mergeCell ref="F7:G7"/>
    <mergeCell ref="H7:I7"/>
    <mergeCell ref="K7:L7"/>
    <mergeCell ref="B69:B70"/>
  </mergeCells>
  <printOptions/>
  <pageMargins left="0.15748031496062992" right="0.2" top="0.3937007874015748" bottom="0.3937007874015748" header="0.5118110236220472" footer="0.2"/>
  <pageSetup fitToHeight="10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A20"/>
    </sheetView>
  </sheetViews>
  <sheetFormatPr defaultColWidth="40.75390625" defaultRowHeight="12.75"/>
  <cols>
    <col min="1" max="1" width="41.125" style="1" customWidth="1"/>
    <col min="2" max="2" width="10.375" style="1" customWidth="1"/>
    <col min="3" max="3" width="12.25390625" style="1" customWidth="1"/>
    <col min="4" max="4" width="11.125" style="1" customWidth="1"/>
    <col min="5" max="5" width="12.375" style="1" customWidth="1"/>
    <col min="6" max="16384" width="40.75390625" style="1" customWidth="1"/>
  </cols>
  <sheetData>
    <row r="1" spans="1:17" ht="15.75">
      <c r="A1" s="174"/>
      <c r="B1" s="174"/>
      <c r="C1" s="174"/>
      <c r="D1" s="174"/>
      <c r="E1" s="199" t="s">
        <v>140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5" ht="13.5">
      <c r="A2" s="174"/>
      <c r="B2" s="174"/>
      <c r="C2" s="174"/>
      <c r="D2" s="200"/>
      <c r="E2" s="174"/>
    </row>
    <row r="3" spans="1:5" ht="20.25" customHeight="1">
      <c r="A3" s="348" t="s">
        <v>179</v>
      </c>
      <c r="B3" s="348"/>
      <c r="C3" s="348"/>
      <c r="D3" s="348"/>
      <c r="E3" s="348"/>
    </row>
    <row r="4" spans="1:5" ht="28.5" customHeight="1">
      <c r="A4" s="349" t="s">
        <v>275</v>
      </c>
      <c r="B4" s="349"/>
      <c r="C4" s="349"/>
      <c r="D4" s="349"/>
      <c r="E4" s="349"/>
    </row>
    <row r="5" spans="1:5" ht="12.75">
      <c r="A5" s="350" t="s">
        <v>181</v>
      </c>
      <c r="B5" s="350"/>
      <c r="C5" s="350"/>
      <c r="D5" s="350"/>
      <c r="E5" s="350"/>
    </row>
    <row r="6" spans="1:5" ht="15.75">
      <c r="A6" s="351" t="s">
        <v>326</v>
      </c>
      <c r="B6" s="351"/>
      <c r="C6" s="351"/>
      <c r="D6" s="351"/>
      <c r="E6" s="351"/>
    </row>
    <row r="7" spans="1:5" ht="13.5" thickBot="1">
      <c r="A7" s="174"/>
      <c r="B7" s="174"/>
      <c r="C7" s="174"/>
      <c r="D7" s="174"/>
      <c r="E7" s="174"/>
    </row>
    <row r="8" spans="1:5" ht="13.5" thickBot="1">
      <c r="A8" s="340" t="s">
        <v>182</v>
      </c>
      <c r="B8" s="341"/>
      <c r="C8" s="338" t="s">
        <v>178</v>
      </c>
      <c r="D8" s="339"/>
      <c r="E8" s="345" t="s">
        <v>189</v>
      </c>
    </row>
    <row r="9" spans="1:5" ht="60" customHeight="1" thickBot="1">
      <c r="A9" s="342"/>
      <c r="B9" s="343"/>
      <c r="C9" s="201" t="s">
        <v>304</v>
      </c>
      <c r="D9" s="202" t="s">
        <v>327</v>
      </c>
      <c r="E9" s="346"/>
    </row>
    <row r="10" spans="1:5" ht="12.75" customHeight="1">
      <c r="A10" s="336" t="s">
        <v>174</v>
      </c>
      <c r="B10" s="336" t="s">
        <v>175</v>
      </c>
      <c r="C10" s="334" t="s">
        <v>176</v>
      </c>
      <c r="D10" s="336" t="s">
        <v>177</v>
      </c>
      <c r="E10" s="346"/>
    </row>
    <row r="11" spans="1:5" ht="13.5" thickBot="1">
      <c r="A11" s="344"/>
      <c r="B11" s="337"/>
      <c r="C11" s="335"/>
      <c r="D11" s="337"/>
      <c r="E11" s="347"/>
    </row>
    <row r="12" spans="1:5" ht="12.75" customHeight="1">
      <c r="A12" s="240"/>
      <c r="B12" s="235" t="s">
        <v>257</v>
      </c>
      <c r="C12" s="203" t="s">
        <v>257</v>
      </c>
      <c r="D12" s="203" t="s">
        <v>257</v>
      </c>
      <c r="E12" s="204" t="s">
        <v>257</v>
      </c>
    </row>
    <row r="13" spans="1:5" ht="12.75" customHeight="1">
      <c r="A13" s="242"/>
      <c r="B13" s="235" t="s">
        <v>257</v>
      </c>
      <c r="C13" s="203" t="s">
        <v>257</v>
      </c>
      <c r="D13" s="203" t="s">
        <v>257</v>
      </c>
      <c r="E13" s="204" t="s">
        <v>257</v>
      </c>
    </row>
    <row r="14" spans="1:5" ht="12.75">
      <c r="A14" s="242"/>
      <c r="B14" s="235" t="s">
        <v>257</v>
      </c>
      <c r="C14" s="203" t="s">
        <v>257</v>
      </c>
      <c r="D14" s="203" t="s">
        <v>257</v>
      </c>
      <c r="E14" s="204" t="s">
        <v>257</v>
      </c>
    </row>
    <row r="15" spans="1:5" ht="12.75" customHeight="1">
      <c r="A15" s="242"/>
      <c r="B15" s="235" t="s">
        <v>257</v>
      </c>
      <c r="C15" s="203" t="s">
        <v>257</v>
      </c>
      <c r="D15" s="203" t="s">
        <v>257</v>
      </c>
      <c r="E15" s="204" t="s">
        <v>257</v>
      </c>
    </row>
    <row r="16" spans="1:5" ht="12.75">
      <c r="A16" s="242"/>
      <c r="B16" s="235" t="s">
        <v>257</v>
      </c>
      <c r="C16" s="203" t="s">
        <v>257</v>
      </c>
      <c r="D16" s="203" t="s">
        <v>257</v>
      </c>
      <c r="E16" s="204" t="s">
        <v>257</v>
      </c>
    </row>
    <row r="17" spans="1:5" ht="12.75">
      <c r="A17" s="242"/>
      <c r="B17" s="235" t="s">
        <v>257</v>
      </c>
      <c r="C17" s="203" t="s">
        <v>257</v>
      </c>
      <c r="D17" s="203" t="s">
        <v>257</v>
      </c>
      <c r="E17" s="204" t="s">
        <v>257</v>
      </c>
    </row>
    <row r="18" spans="1:5" ht="12.75">
      <c r="A18" s="242"/>
      <c r="B18" s="235" t="s">
        <v>257</v>
      </c>
      <c r="C18" s="203" t="s">
        <v>257</v>
      </c>
      <c r="D18" s="203" t="s">
        <v>257</v>
      </c>
      <c r="E18" s="204" t="s">
        <v>257</v>
      </c>
    </row>
    <row r="19" spans="1:5" ht="12.75" customHeight="1">
      <c r="A19" s="242"/>
      <c r="B19" s="239" t="s">
        <v>257</v>
      </c>
      <c r="C19" s="235" t="s">
        <v>257</v>
      </c>
      <c r="D19" s="203" t="s">
        <v>257</v>
      </c>
      <c r="E19" s="204" t="s">
        <v>257</v>
      </c>
    </row>
    <row r="20" spans="1:5" ht="12.75" customHeight="1" thickBot="1">
      <c r="A20" s="243"/>
      <c r="B20" s="235" t="s">
        <v>257</v>
      </c>
      <c r="C20" s="203" t="s">
        <v>257</v>
      </c>
      <c r="D20" s="203" t="s">
        <v>257</v>
      </c>
      <c r="E20" s="204" t="s">
        <v>257</v>
      </c>
    </row>
    <row r="21" spans="1:5" ht="27" customHeight="1" thickBot="1">
      <c r="A21" s="332" t="s">
        <v>180</v>
      </c>
      <c r="B21" s="333"/>
      <c r="C21" s="205" t="s">
        <v>257</v>
      </c>
      <c r="D21" s="205" t="s">
        <v>257</v>
      </c>
      <c r="E21" s="206" t="s">
        <v>257</v>
      </c>
    </row>
  </sheetData>
  <sheetProtection/>
  <mergeCells count="12">
    <mergeCell ref="E8:E11"/>
    <mergeCell ref="A3:E3"/>
    <mergeCell ref="A4:E4"/>
    <mergeCell ref="A5:E5"/>
    <mergeCell ref="A6:E6"/>
    <mergeCell ref="A21:B21"/>
    <mergeCell ref="C10:C11"/>
    <mergeCell ref="D10:D11"/>
    <mergeCell ref="C8:D8"/>
    <mergeCell ref="A8:B9"/>
    <mergeCell ref="A10:A11"/>
    <mergeCell ref="B10:B11"/>
  </mergeCells>
  <printOptions/>
  <pageMargins left="0.24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Любовь</cp:lastModifiedBy>
  <cp:lastPrinted>2015-02-24T09:43:52Z</cp:lastPrinted>
  <dcterms:created xsi:type="dcterms:W3CDTF">2007-10-25T07:17:21Z</dcterms:created>
  <dcterms:modified xsi:type="dcterms:W3CDTF">2015-02-24T09:44:03Z</dcterms:modified>
  <cp:category/>
  <cp:version/>
  <cp:contentType/>
  <cp:contentStatus/>
</cp:coreProperties>
</file>