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грамма посл.в-т\"/>
    </mc:Choice>
  </mc:AlternateContent>
  <bookViews>
    <workbookView xWindow="0" yWindow="0" windowWidth="19200" windowHeight="11745"/>
  </bookViews>
  <sheets>
    <sheet name="подпрограмма комунал" sheetId="2" r:id="rId1"/>
  </sheets>
  <definedNames>
    <definedName name="_xlnm.Print_Area" localSheetId="0">'подпрограмма комунал'!$A$1:$J$158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2" l="1"/>
  <c r="H72" i="2"/>
  <c r="E69" i="2"/>
  <c r="E68" i="2"/>
  <c r="E67" i="2"/>
  <c r="E66" i="2"/>
  <c r="E51" i="2"/>
  <c r="E60" i="2"/>
  <c r="E32" i="2"/>
  <c r="E31" i="2"/>
  <c r="E30" i="2"/>
  <c r="H134" i="2" l="1"/>
  <c r="F121" i="2"/>
  <c r="G121" i="2"/>
  <c r="H121" i="2"/>
  <c r="F109" i="2"/>
  <c r="E109" i="2" s="1"/>
  <c r="G109" i="2"/>
  <c r="F72" i="2"/>
  <c r="G72" i="2"/>
  <c r="H154" i="2"/>
  <c r="G154" i="2"/>
  <c r="F154" i="2"/>
  <c r="E152" i="2"/>
  <c r="F134" i="2"/>
  <c r="E29" i="2"/>
  <c r="E72" i="2" l="1"/>
  <c r="E154" i="2"/>
  <c r="E20" i="2" l="1"/>
  <c r="E28" i="2" l="1"/>
  <c r="E120" i="2"/>
  <c r="E27" i="2"/>
  <c r="E26" i="2"/>
  <c r="G134" i="2" l="1"/>
  <c r="E132" i="2"/>
  <c r="E131" i="2"/>
  <c r="E119" i="2"/>
  <c r="E118" i="2"/>
  <c r="E100" i="2"/>
  <c r="E99" i="2"/>
  <c r="E98" i="2"/>
  <c r="E77" i="2" l="1"/>
  <c r="E65" i="2"/>
  <c r="E64" i="2"/>
  <c r="E63" i="2"/>
  <c r="E36" i="2"/>
  <c r="H149" i="2" l="1"/>
  <c r="G149" i="2"/>
  <c r="F149" i="2"/>
  <c r="E147" i="2"/>
  <c r="E146" i="2"/>
  <c r="E145" i="2"/>
  <c r="E144" i="2"/>
  <c r="E143" i="2"/>
  <c r="H139" i="2"/>
  <c r="G139" i="2"/>
  <c r="F139" i="2"/>
  <c r="E137" i="2"/>
  <c r="E130" i="2"/>
  <c r="E129" i="2"/>
  <c r="E128" i="2"/>
  <c r="E127" i="2"/>
  <c r="E126" i="2"/>
  <c r="E125" i="2"/>
  <c r="E117" i="2"/>
  <c r="E116" i="2"/>
  <c r="E115" i="2"/>
  <c r="E114" i="2"/>
  <c r="E113" i="2"/>
  <c r="E112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H80" i="2"/>
  <c r="H157" i="2" s="1"/>
  <c r="G80" i="2"/>
  <c r="F80" i="2"/>
  <c r="E76" i="2"/>
  <c r="E75" i="2"/>
  <c r="E62" i="2"/>
  <c r="E61" i="2"/>
  <c r="E59" i="2"/>
  <c r="E58" i="2"/>
  <c r="E56" i="2"/>
  <c r="E55" i="2"/>
  <c r="E53" i="2"/>
  <c r="E50" i="2"/>
  <c r="E49" i="2"/>
  <c r="E47" i="2"/>
  <c r="E46" i="2"/>
  <c r="E45" i="2"/>
  <c r="E44" i="2"/>
  <c r="E43" i="2"/>
  <c r="E42" i="2"/>
  <c r="E41" i="2"/>
  <c r="E40" i="2"/>
  <c r="E39" i="2"/>
  <c r="E38" i="2"/>
  <c r="E37" i="2"/>
  <c r="E35" i="2"/>
  <c r="E34" i="2"/>
  <c r="E25" i="2"/>
  <c r="E24" i="2"/>
  <c r="E23" i="2"/>
  <c r="E22" i="2"/>
  <c r="E21" i="2"/>
  <c r="E19" i="2"/>
  <c r="E18" i="2"/>
  <c r="E17" i="2"/>
  <c r="E16" i="2"/>
  <c r="E15" i="2"/>
  <c r="E14" i="2"/>
  <c r="E13" i="2"/>
  <c r="G157" i="2" l="1"/>
  <c r="G160" i="2" s="1"/>
  <c r="F157" i="2"/>
  <c r="F160" i="2" s="1"/>
  <c r="E134" i="2"/>
  <c r="E121" i="2"/>
  <c r="H160" i="2"/>
  <c r="E149" i="2"/>
  <c r="E80" i="2"/>
  <c r="E139" i="2"/>
  <c r="E157" i="2" l="1"/>
  <c r="E160" i="2" s="1"/>
</calcChain>
</file>

<file path=xl/sharedStrings.xml><?xml version="1.0" encoding="utf-8"?>
<sst xmlns="http://schemas.openxmlformats.org/spreadsheetml/2006/main" count="569" uniqueCount="253">
  <si>
    <t>ПЕРЕЧЕНЬ МЕРОПРИЯТИЙ ПО РЕАЛИЗАЦИИ МУНИЦИПАЛЬНОЙ ПРОГРАММЫ</t>
  </si>
  <si>
    <t>Развитие жилищно-коммунального хозяйства МО "Свердловское городское поселение" на 2015-2017 годы</t>
  </si>
  <si>
    <t xml:space="preserve">№  </t>
  </si>
  <si>
    <t>Наименование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</si>
  <si>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</si>
  <si>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</si>
  <si>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</si>
  <si>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</si>
  <si>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</t>
  </si>
  <si>
    <t>Ожидаемый результат</t>
  </si>
  <si>
    <t>п/п</t>
  </si>
  <si>
    <t>мероприятия</t>
  </si>
  <si>
    <t>(тыс. руб.)</t>
  </si>
  <si>
    <t>за выполнение мероприятия</t>
  </si>
  <si>
    <t>Бюджет МО</t>
  </si>
  <si>
    <t>2015-2017</t>
  </si>
  <si>
    <t>Отдел по управлению ЖКХ администрации</t>
  </si>
  <si>
    <t xml:space="preserve">Бюджет МО </t>
  </si>
  <si>
    <t>Другие источники</t>
  </si>
  <si>
    <t>Итого по подпрограмме, в т.ч.:</t>
  </si>
  <si>
    <t>Подпрограмма. Развитие коммунальной инфраструктуры МО "Свердловское городское поселение"</t>
  </si>
  <si>
    <t>2.1. Система водоснабжения и водоотведения</t>
  </si>
  <si>
    <t>2.1.1</t>
  </si>
  <si>
    <t>Проведение обследования, подготовка ТЭО, выполнение работ по разработке ПСД по реконструкции ВОС мкрн 2</t>
  </si>
  <si>
    <t>2.1.2</t>
  </si>
  <si>
    <t>Проведение ремонтных работ на объектах ВКХ мкрн 1, мкрн 2, д. Новосаратовка, Невский лесопарк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</si>
  <si>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</si>
  <si>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</si>
  <si>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</si>
  <si>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</si>
  <si>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</si>
  <si>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</si>
  <si>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</si>
  <si>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</si>
  <si>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</si>
  <si>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Сети водоснабжения мкр.1</t>
  </si>
  <si>
    <t>Ремонт сетей ХВС от д.1 с врезкой в водовод по Западному проезду (230 м, D-150, полиэтилен) и от д.5 с врезкой в водовод по Западному проезду (515 м, D-160, полиэтилен)</t>
  </si>
  <si>
    <t>Ремонт сетей ХВС от д.40 до д.39 мкрн.1, переподключением д.д. 40 и 38, с установкой отсекающих задвижек (145 м, D-225, полиэтилен)</t>
  </si>
  <si>
    <t>Прокладка водопроводных сетей под площадью Надежд к домам №39 и №36</t>
  </si>
  <si>
    <t>Разработка проектной документации на реконструкцию сетей наружного водоснабжения и водоотведения, г.п. им. Свердлова мкр.1, мкр.2</t>
  </si>
  <si>
    <t>Ремонт сетей ХВС от д.19 до д.40 мкрн. 1, с переподключением д.д. 29,30, нового д.18Г, поликлиники, казармы, д.д. 44,45, колбасного цеха, д.д.19,20,25,28,33 и установки отсекающей задвижки (185 м, D-225, полиэтилен)</t>
  </si>
  <si>
    <t>Разработка и согласование схемы водоснабжения и водоотведения в соответствии с требованиями 416-ФЗ</t>
  </si>
  <si>
    <t>Сети водоснабжения мкр.2</t>
  </si>
  <si>
    <t>Сети водоснабжения дер. Новосаратовка</t>
  </si>
  <si>
    <t>КОС Невский лесопарк</t>
  </si>
  <si>
    <t>Проведение обследования, подготовка ТЭО, выполнение работ по разработке ПСД по реконструкции КОС Невский лесопарк</t>
  </si>
  <si>
    <t>Ремонт и замена оборудования КОС Невский Лесопарк</t>
  </si>
  <si>
    <t>Сети водоотведения</t>
  </si>
  <si>
    <t>Ремонт участка напорной канализации с заменой на трубу ПНД от дома-интерната до КОС</t>
  </si>
  <si>
    <t>Ремонт напорного канализационного коллектора от поворота на "Союз 96" до ул. Дачная и протяженностью 1250 м, г.п. им. Свердлова. мкрн.2</t>
  </si>
  <si>
    <t>Итого по разделу 2.1., в т.ч.:</t>
  </si>
  <si>
    <t>2.2.1</t>
  </si>
  <si>
    <t>Ремонт сетей ливневой канализации, г.п. им. Свердлова мкр1, мкр2</t>
  </si>
  <si>
    <t>2.2.2</t>
  </si>
  <si>
    <t>Неотложные работы в паводковый период</t>
  </si>
  <si>
    <t>2.2.3</t>
  </si>
  <si>
    <t>2015-2018</t>
  </si>
  <si>
    <t>Итого по разделу 2.2., в т.ч.:</t>
  </si>
  <si>
    <t>2.3. Система теплоснабжения</t>
  </si>
  <si>
    <t>2.3.1</t>
  </si>
  <si>
    <t>Реконструкция участка ТС и ГВС от ТК 2 до ввода в дом №36, мкрн.1</t>
  </si>
  <si>
    <t>снижение износа тепловых сетей;
- уменьшение тепловых потерь; 
- улучшение качества предоставляемых услуг потребителям</t>
  </si>
  <si>
    <t>2.3.2</t>
  </si>
  <si>
    <t>Реконструкция участка надземной ТС и ГВС от котельной №4 с установкой двух ТК</t>
  </si>
  <si>
    <t>2.3.3</t>
  </si>
  <si>
    <t>Актуализация схемы теплоснабжения</t>
  </si>
  <si>
    <t>2.3.4</t>
  </si>
  <si>
    <t>Ремонт участка ТС от ТК10 до дома №7 с заменой ТК</t>
  </si>
  <si>
    <t>2.3.5</t>
  </si>
  <si>
    <t>Ремонт участка ТС от ТК11 до ТК16</t>
  </si>
  <si>
    <t>2.3.6</t>
  </si>
  <si>
    <t>Ремонт участка ТС от ТК 16 до дома №53 с заменой ТК и подключением дома №49 в мкрн.2</t>
  </si>
  <si>
    <t>2.3.7</t>
  </si>
  <si>
    <t>Разработка, сбор и изготовление исходно-разрешительной документации для разработки проекта на ТС и ГВС к школе, поликлинике и новому дому</t>
  </si>
  <si>
    <t>2.3.8</t>
  </si>
  <si>
    <t>Разработка проекта на ТС и ГВС к школе, поликлинике и новому дому мкрн.1</t>
  </si>
  <si>
    <t>Разработка проекта по капитальному ремонту участков трубопроводов тепловых сетей и ГВС мкрн.1</t>
  </si>
  <si>
    <t>Ремонт ТС и сетей ГВС от дома №7 до дома №8, мкрн.1</t>
  </si>
  <si>
    <t>Ремонт металлических баков-аккумуляторов с выполнением антикоррозийной защиты внутренней поверхности на котельной №4, мкрн.1</t>
  </si>
  <si>
    <t>Ремонт парового котла ДКВР 4-13 ст. №3 на котельной №9, мкрн.2</t>
  </si>
  <si>
    <t>Реконструкция участка тепловой сети от ТК 3.4 до строящегося дома, квлючая камеру ТК 3.5</t>
  </si>
  <si>
    <t>Реконструкция тепловых сетей. Участок тепловых сетей от ТК3 до ТК3.1, включая камеру, от ТК3.1 до ТК3.6, включая камеру</t>
  </si>
  <si>
    <t>Реконструкция тепловых сетей. Участок тепловых сетей от ТК3.1 до ТК3.4, включая камеру</t>
  </si>
  <si>
    <t>Итого по разделу 2.3., в т.ч.:</t>
  </si>
  <si>
    <t>2.4. Газификация</t>
  </si>
  <si>
    <t>2.4.1</t>
  </si>
  <si>
    <t>Выполнение СМР сетей газоснабжения ул.Овцынская, Ермаковская, Петрозаводская.</t>
  </si>
  <si>
    <t>2.4.2</t>
  </si>
  <si>
    <t>Разработка проекта газоснабжения ул. Ольховая, Дачная, Болотная</t>
  </si>
  <si>
    <t>2.4.3</t>
  </si>
  <si>
    <t>Разработка проектно-сметной документации по объекту: газоснабжение многоквартирного жилого дома, расположенного по адресу: ЛО, Всеволожский р-н, г.п. им. Свердлова, уч.18Г</t>
  </si>
  <si>
    <t>2.4.4</t>
  </si>
  <si>
    <t>Разработка схем газоснабжения</t>
  </si>
  <si>
    <t>2.4.5</t>
  </si>
  <si>
    <t>2.4.6</t>
  </si>
  <si>
    <t>Итого по разделу 2.4., в т.ч.:</t>
  </si>
  <si>
    <t>2.5. Электроснабжение</t>
  </si>
  <si>
    <t>2.5.1</t>
  </si>
  <si>
    <t>Перевод КОС на вторую категорию надёжности электроснабжения. (Договор о технологическом присоединении). СМР в границах КОС.</t>
  </si>
  <si>
    <t>2.5.2</t>
  </si>
  <si>
    <t>Оплата за технологические присоединения к сетям ОАО «Ленэнерго» (здание бани)</t>
  </si>
  <si>
    <t>2.5.3</t>
  </si>
  <si>
    <t>Расчёт и закупка мощностей на сети уличного освещения</t>
  </si>
  <si>
    <t>2.5.4</t>
  </si>
  <si>
    <t>Инженерно-изыскательские работы и разработка проектно-сметной документации по сетям уличного освещения на территории МО "Свердловское городское поселение", согласование проектной документации</t>
  </si>
  <si>
    <t>2.5.5</t>
  </si>
  <si>
    <t>Строительство уличного освещения Береговой линии от д. №1 до ул. Озерная г.п. им. Свердлова, мкрн.1</t>
  </si>
  <si>
    <t>2.5.6</t>
  </si>
  <si>
    <t>Строительство уличного освещения у д.д. №№53-55 г.п. им. Свердлова, мкрн.2</t>
  </si>
  <si>
    <t>2.5.7</t>
  </si>
  <si>
    <t>2.5.8</t>
  </si>
  <si>
    <t>Итого по разделу 2.5., в т.ч.:</t>
  </si>
  <si>
    <t>2.6. Реконструкция здания бани</t>
  </si>
  <si>
    <t>2.6.1</t>
  </si>
  <si>
    <t>Реконструкция здания бани г.п. им. Свеврдлова, мкрн 2, дом № 2</t>
  </si>
  <si>
    <t>Итого по разделу 2.6., в т.ч.:</t>
  </si>
  <si>
    <t>2.7. Приобретение машин, механизмов для эксплуатации муниципального имущества</t>
  </si>
  <si>
    <t>2.7.1</t>
  </si>
  <si>
    <t>Экскаватор-погрузчик</t>
  </si>
  <si>
    <t>2.7.2</t>
  </si>
  <si>
    <t>Автомобиль самосвал</t>
  </si>
  <si>
    <t>2.7.3</t>
  </si>
  <si>
    <t>Трассоискатель</t>
  </si>
  <si>
    <t>2.7.4</t>
  </si>
  <si>
    <t>Прочистная машина</t>
  </si>
  <si>
    <t>2.7.5</t>
  </si>
  <si>
    <t>Грузовой автомобиль для проведения аварийных работ</t>
  </si>
  <si>
    <t>Проведение обследования и подготовка ТЭО по реконструкции ВОС-2 мкр.1</t>
  </si>
  <si>
    <t>Ремонт кровли ВОС-2 мкрн 1</t>
  </si>
  <si>
    <t>Разработка схемы водоснабжения и водоотведения МО "СГП"</t>
  </si>
  <si>
    <t>Проектно-изыскательские работы по реконструкции водовода на территории ВОС-1 от башни колодца до станции первого подъема 2 Ду 300 и от станции второго подъема до распределительного колодца за границами территории ВОС-1 Ду 200</t>
  </si>
  <si>
    <t>Проектно-изыскательские работы по реконструкции ВОС-1, мкр.2</t>
  </si>
  <si>
    <t>Проектно-изыскательские работы по реконструкции ВОС-2, мкр.1</t>
  </si>
  <si>
    <t>Проектирование 2-х водомерных узлов Ду 150 на территории ВОС-2, мкрн.1</t>
  </si>
  <si>
    <t>Проект реконструкции участка сети ХВС от 13-ой линии до 8-ой линии ул.Овцинская г.п.им.Свердлова мкр.1 с переподключением абонентов</t>
  </si>
  <si>
    <t>Работы по реконструкции водовода по территории ВОС-1 от башни колодца до станции первого подъема 2 Ду 300 и от станции второго подъема до распределительного колодца за границами территории ВОС-1 Ду200</t>
  </si>
  <si>
    <t>Ремонт водовода Ду 160мм от д.1, вдоль д.1а до д.5 (закольцовка)</t>
  </si>
  <si>
    <t>Ремонт участка трубопровода ХВС, протяженностью 30 м (г.п.им.Свердлова, мкрн.1, д.18, КДЦ "Нева")</t>
  </si>
  <si>
    <t>Проектно-изыскательские работы  по реконструкции водовода Ду 110 от дома № 31 до школы и водовода Ду 160 от колодца с задвижкой у д.1 по Западному проезду до врезки в водовод Ду 160 с переподключением абонентов</t>
  </si>
  <si>
    <t>Ремонт сетей ХВС от д.16 до д.17 (по территории НКЗ 160 м, D-150, полиэтилен)</t>
  </si>
  <si>
    <t>Проектирование и замена водовода от д.31 до ВОС-2 до магазина ул.Щербинка 2-ая линия</t>
  </si>
  <si>
    <t>Проектно-изыскательские работы  по реконструкции водовода Ду 63/110 по ул.Октябрьская  линии 1,2 ул.Петрова Дача с переподключением абонентов</t>
  </si>
  <si>
    <t>Проектно-изыскательские работы  по реконструкции водовода Ду 63/110 по ул.Озерная с переподключением абонентов</t>
  </si>
  <si>
    <t>Ремонтные работы системы ХВС с установкой отсекающих задвижек домов №№30,31,32,47,48,49,53 мкрн.2</t>
  </si>
  <si>
    <t>Ремонтные работы системы ХВС с установкой отсекающих задвижек домов №№36,39 мкрн.1</t>
  </si>
  <si>
    <t>Установка отсекающих задвижек Ду150 мм на водопроводе, г.п.им.Свердлова мкр.1, мкр.2</t>
  </si>
  <si>
    <t>Проектно-изыскательские работы по реконструкции сетей водоснабжения Ду 110 в д.Новосаратовка от д.140 до д.58 по ул.Новосаратовской с организацией кольцевания по ул.Полевой</t>
  </si>
  <si>
    <t>Ремонт участка канализации, мкрн.1. д.1 (администрация)</t>
  </si>
  <si>
    <t>Обслуживание и ремонт сетей ливневой канализации на территории МО "СГП"</t>
  </si>
  <si>
    <t>Проектирование участка сети ливневой канализации от д.31 мкрн.1 до точки сброса</t>
  </si>
  <si>
    <t>Очистка дренажных канав</t>
  </si>
  <si>
    <t>Строительство участка сети ливневой канализации от д.31 мкрн.1 до точки сброса</t>
  </si>
  <si>
    <t>Восстановление водоотводных канав д.Новосаратовка</t>
  </si>
  <si>
    <t>Подготовка ПСД  по реконструкции котельной № 9 с заменой газоиспользующего оборудования</t>
  </si>
  <si>
    <t>Ремонт сетей теплоснабжения (вводы в дома №№25,26,27,28 от центральной трассы)</t>
  </si>
  <si>
    <t>Экспертиза, заключение по ПСД сетей газоснабжения по ул.Овцинская, ул.Овцинская с 1-ой по 11-ю линии, ул.Петрозаводская, ул.Ермаковская</t>
  </si>
  <si>
    <t>Строительство участка газопровода от места врезки до участка № 18г, мкрн.1</t>
  </si>
  <si>
    <t>2.4.7</t>
  </si>
  <si>
    <t>2.4.8</t>
  </si>
  <si>
    <t>2.4.9</t>
  </si>
  <si>
    <t>Строительство газопровода по ул.Овцинская, Ермаковская, Петрозаводская</t>
  </si>
  <si>
    <t>Разработка схемы сетей уличного наружного освещения на территории населенных пунктов МО "СГП"</t>
  </si>
  <si>
    <t>Устройство узлов учета по линиям уличного освещения</t>
  </si>
  <si>
    <t>Работы по реконструкции водовода Д63/110 по ул. Октябрьская лин.1,2,3 с переподключением абонентов, расположенных по адресу: Ленинградская область, Всеволожский район, г.п.им.Свердлова, мкр.1.</t>
  </si>
  <si>
    <t>Работы по реконструкции водовода Д63/110 по ул. Озерная с переподключением абонентов, расположенных по адресу: Ленинградская область, Всеволожский район, г.п.им.Свердлова, мкр.1.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</si>
  <si>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</si>
  <si>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</si>
  <si>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</si>
  <si>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</si>
  <si>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</si>
  <si>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</si>
  <si>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</si>
  <si>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</si>
  <si>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</si>
  <si>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</si>
  <si>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</si>
  <si>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</si>
  <si>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</si>
  <si>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</si>
  <si>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</si>
  <si>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</si>
  <si>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</si>
  <si>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</si>
  <si>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</si>
  <si>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</si>
  <si>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</si>
  <si>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</si>
  <si>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</si>
  <si>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</si>
  <si>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2.8.1</t>
  </si>
  <si>
    <t>Актуализация  схемы водоснабжения и водоотведения МО "СГП"</t>
  </si>
  <si>
    <t>Ремонт водовода Ду 110 мм от дома № 49 до дома № 53 с установкой отсекающей задвижки, мкрн.2, г.п.им.Свердлова</t>
  </si>
  <si>
    <t>2.1.12</t>
  </si>
  <si>
    <t>2.1.13</t>
  </si>
  <si>
    <t>2.1.16</t>
  </si>
  <si>
    <t>2.1.17</t>
  </si>
  <si>
    <t>2.1.19</t>
  </si>
  <si>
    <t>2.1.20</t>
  </si>
  <si>
    <t>Разработка проекта распределительного газопровода по ул.Овцинская, ул.Овцинская с 1-ой по 11-ю линии, мкрн.1, г.п.им.Свердлова с учетом существующего проекта планировки территории</t>
  </si>
  <si>
    <t>Проектирование и строительство инженерных сетей по программе переселения граждан (185-Фз), мкр.2</t>
  </si>
  <si>
    <t xml:space="preserve"> Строительства сетей газоснабжения по ул.Овцинская, ул.Овцинская с 1-ой по 11-ю линии, ул.Петрозаводская, ул.Ермаковская</t>
  </si>
  <si>
    <t>2.8. Текущие расходы</t>
  </si>
  <si>
    <t>Итого по разделу 2.8., в т.ч.:</t>
  </si>
  <si>
    <t>Итого по разделу 2.9., в т.ч.:</t>
  </si>
  <si>
    <t>2.2. Система водоотведения поверхностных дождевых и грунтовых сточных вод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</si>
  <si>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</si>
  <si>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</si>
  <si>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</si>
  <si>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</si>
  <si>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</si>
  <si>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</si>
  <si>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</si>
  <si>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</si>
  <si>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</si>
  <si>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</si>
  <si>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Приложение № 2</t>
  </si>
  <si>
    <t>Работы и мероприятия в области ЖКХ</t>
  </si>
  <si>
    <t>2.2.21</t>
  </si>
  <si>
    <t>2.2.22</t>
  </si>
  <si>
    <t>Отдел по управлению ЖКХ администрации МУКП "СКС"</t>
  </si>
  <si>
    <t>Выполнение капитального ремонта и неотложных мероприятий, направленных на улучшение качества очистки воды на объектах ВОС и ВКХ</t>
  </si>
  <si>
    <t>Закупка ПЧ на объекты ВОС-1, г.п.им.Свердлова. мкрн.2</t>
  </si>
  <si>
    <t>МУКП "СКС"</t>
  </si>
  <si>
    <t>Выполнение неотложных мероприятий на оголовке водозабора</t>
  </si>
  <si>
    <t>Ремонт водовода д.160 мм от дома № 35 до дома № 39, г.п.им.Свердлова, мкрн.2</t>
  </si>
  <si>
    <t>2.2.50</t>
  </si>
  <si>
    <t>2.2.51</t>
  </si>
  <si>
    <t>Котельная № 4</t>
  </si>
  <si>
    <t>МУКП СКС</t>
  </si>
  <si>
    <t>Техническое перевооружение автоматики безопасности и регулирования горелки</t>
  </si>
  <si>
    <t>Котельная № 9</t>
  </si>
  <si>
    <t>Ремонт котла ДКВР-4/13, Ст. № 1</t>
  </si>
  <si>
    <t>Ремонт котла ДКВР-4/13, Ст. № 2</t>
  </si>
  <si>
    <t>2.1.14</t>
  </si>
  <si>
    <t>2.1.15</t>
  </si>
  <si>
    <t>2.1.18</t>
  </si>
  <si>
    <t>2.2.47</t>
  </si>
  <si>
    <t>2.2.48</t>
  </si>
  <si>
    <t>2.2.49</t>
  </si>
  <si>
    <t>2.3.19</t>
  </si>
  <si>
    <t>2.3.20</t>
  </si>
  <si>
    <t>2.3.21</t>
  </si>
  <si>
    <t>2.3.22</t>
  </si>
  <si>
    <t>2.3.23</t>
  </si>
  <si>
    <t>Ремонт канализационного тркбопровода д.225 мм от Союз 96, с переподключением абонентов д.12, г.п. им. Свердлова. мкрн.2</t>
  </si>
  <si>
    <t>Приобретение с установкой дробилки для измельчения мусора в сточных водах КНС -1, КОС</t>
  </si>
  <si>
    <t>Приобретение с установкой вторых автоматических грабель, КОС</t>
  </si>
  <si>
    <t>Приобретение и замена задвижки КНС-1</t>
  </si>
  <si>
    <t>Приобретение и замена шибера на КНС-1</t>
  </si>
  <si>
    <t>Ремонт котла ДКВР-4/13, Ст. № 3</t>
  </si>
  <si>
    <t>Администрация МО</t>
  </si>
  <si>
    <t>Установка 2-х водомерных узлов Ду 250 на территории ВОС-1, мкрн.2</t>
  </si>
  <si>
    <t>Установка 3-х водомерных узлов Ду 150 на территории ВОС-2, мкрн.1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</si>
</sst>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8" fillId="0" borderId="0" xfId="0" applyFont="1"/>
    <xf numFmtId="49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0" xfId="0" applyFont="1"/>
    <xf numFmtId="0" fontId="7" fillId="0" borderId="22" xfId="0" applyFont="1" applyBorder="1" applyAlignment="1">
      <alignment vertical="center" wrapText="1"/>
    </xf>
    <xf numFmtId="164" fontId="7" fillId="0" borderId="22" xfId="0" applyNumberFormat="1" applyFont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7" fillId="4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4" borderId="11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right" vertical="center" wrapText="1"/>
    </xf>
    <xf numFmtId="166" fontId="7" fillId="2" borderId="1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vertical="center" wrapText="1"/>
    </xf>
    <xf numFmtId="0" fontId="8" fillId="0" borderId="11" xfId="0" applyFont="1" applyBorder="1"/>
    <xf numFmtId="2" fontId="8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abSelected="1" view="pageBreakPreview" zoomScaleNormal="100" zoomScaleSheetLayoutView="100" workbookViewId="0">
      <pane ySplit="4110" topLeftCell="A22" activePane="bottomLeft"/>
      <selection activeCell="A2" sqref="A2:J3"/>
      <selection pane="bottomLeft" activeCell="I34" sqref="I34"/>
    </sheetView>
  </sheetViews>
  <sheetFormatPr defaultRowHeight="15" x14ac:dyDescent="0.25"/>
  <cols>
    <col min="1" max="1" width="8.7109375" bestFit="1" customWidth="1"/>
    <col min="2" max="2" width="46.28515625" bestFit="1" customWidth="1"/>
    <col min="3" max="3" width="17.42578125" customWidth="1"/>
    <col min="4" max="4" width="15.28515625" bestFit="1" customWidth="1"/>
    <col min="5" max="5" width="13.5703125" bestFit="1" customWidth="1"/>
    <col min="6" max="6" width="11.140625" bestFit="1" customWidth="1"/>
    <col min="7" max="8" width="13.5703125" bestFit="1" customWidth="1"/>
    <col min="9" max="9" width="16.5703125" bestFit="1" customWidth="1"/>
    <col min="10" max="10" width="15" customWidth="1"/>
  </cols>
  <sheetData>
    <row r="1" spans="1:10" x14ac:dyDescent="0.25">
      <c r="A1" s="136" t="s">
        <v>215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x14ac:dyDescent="0.25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8.75" x14ac:dyDescent="0.25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9.5" thickBot="1" x14ac:dyDescent="0.3">
      <c r="A7" s="139" t="s">
        <v>20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s="2" customFormat="1" ht="12.75" x14ac:dyDescent="0.2">
      <c r="A8" s="1" t="s">
        <v>2</v>
      </c>
      <c r="B8" s="1" t="s">
        <v>3</v>
      </c>
      <c r="C8" s="140" t="s">
        <v>4</v>
      </c>
      <c r="D8" s="140" t="s">
        <v>5</v>
      </c>
      <c r="E8" s="1" t="s">
        <v>6</v>
      </c>
      <c r="F8" s="142" t="s">
        <v>7</v>
      </c>
      <c r="G8" s="143"/>
      <c r="H8" s="144"/>
      <c r="I8" s="1" t="s">
        <v>8</v>
      </c>
      <c r="J8" s="140" t="s">
        <v>9</v>
      </c>
    </row>
    <row r="9" spans="1:10" s="2" customFormat="1" ht="26.25" thickBot="1" x14ac:dyDescent="0.25">
      <c r="A9" s="3" t="s">
        <v>10</v>
      </c>
      <c r="B9" s="3" t="s">
        <v>11</v>
      </c>
      <c r="C9" s="141"/>
      <c r="D9" s="141"/>
      <c r="E9" s="3" t="s">
        <v>12</v>
      </c>
      <c r="F9" s="145"/>
      <c r="G9" s="146"/>
      <c r="H9" s="147"/>
      <c r="I9" s="3" t="s">
        <v>13</v>
      </c>
      <c r="J9" s="141"/>
    </row>
    <row r="10" spans="1:10" s="2" customFormat="1" ht="15.75" customHeight="1" thickBot="1" x14ac:dyDescent="0.25">
      <c r="A10" s="4"/>
      <c r="B10" s="4"/>
      <c r="C10" s="4"/>
      <c r="D10" s="4"/>
      <c r="E10" s="4"/>
      <c r="F10" s="5">
        <v>2015</v>
      </c>
      <c r="G10" s="5">
        <v>2016</v>
      </c>
      <c r="H10" s="5">
        <v>2017</v>
      </c>
      <c r="I10" s="4"/>
      <c r="J10" s="148"/>
    </row>
    <row r="11" spans="1:10" s="2" customFormat="1" ht="13.5" thickBot="1" x14ac:dyDescent="0.25">
      <c r="A11" s="31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3">
        <v>10</v>
      </c>
    </row>
    <row r="12" spans="1:10" s="2" customFormat="1" ht="12.75" x14ac:dyDescent="0.2">
      <c r="A12" s="165" t="s">
        <v>21</v>
      </c>
      <c r="B12" s="166"/>
      <c r="C12" s="166"/>
      <c r="D12" s="166"/>
      <c r="E12" s="166"/>
      <c r="F12" s="166"/>
      <c r="G12" s="166"/>
      <c r="H12" s="166"/>
      <c r="I12" s="166"/>
      <c r="J12" s="167"/>
    </row>
    <row r="13" spans="1:10" s="2" customFormat="1" ht="51" x14ac:dyDescent="0.2">
      <c r="A13" s="34" t="s">
        <v>22</v>
      </c>
      <c r="B13" s="35" t="s">
        <v>23</v>
      </c>
      <c r="C13" s="36" t="s">
        <v>17</v>
      </c>
      <c r="D13" s="37" t="s">
        <v>15</v>
      </c>
      <c r="E13" s="77">
        <f>F13+G13+H13</f>
        <v>2300</v>
      </c>
      <c r="F13" s="77">
        <v>2300</v>
      </c>
      <c r="G13" s="77"/>
      <c r="H13" s="119"/>
      <c r="I13" s="38" t="s">
        <v>219</v>
      </c>
      <c r="J13" s="39"/>
    </row>
    <row r="14" spans="1:10" s="2" customFormat="1" ht="51" x14ac:dyDescent="0.2">
      <c r="A14" s="34" t="s">
        <v>24</v>
      </c>
      <c r="B14" s="35" t="s">
        <v>25</v>
      </c>
      <c r="C14" s="36" t="s">
        <v>17</v>
      </c>
      <c r="D14" s="37" t="s">
        <v>15</v>
      </c>
      <c r="E14" s="77">
        <f t="shared" ref="E14:E16" si="0">F14+G14+H14</f>
        <v>3104.9</v>
      </c>
      <c r="F14" s="77">
        <v>3104.9</v>
      </c>
      <c r="G14" s="77"/>
      <c r="H14" s="119"/>
      <c r="I14" s="38" t="s">
        <v>219</v>
      </c>
      <c r="J14" s="39"/>
    </row>
    <row r="15" spans="1:10" s="2" customFormat="1" ht="51" x14ac:dyDescent="0.2">
      <c r="A15" s="34" t="s">
        <v>26</v>
      </c>
      <c r="B15" s="75" t="s">
        <v>131</v>
      </c>
      <c r="C15" s="76" t="s">
        <v>14</v>
      </c>
      <c r="D15" s="77" t="s">
        <v>15</v>
      </c>
      <c r="E15" s="77">
        <f t="shared" si="0"/>
        <v>26668.06</v>
      </c>
      <c r="F15" s="109"/>
      <c r="G15" s="77">
        <v>7965.7</v>
      </c>
      <c r="H15" s="119">
        <v>18702.36</v>
      </c>
      <c r="I15" s="38" t="s">
        <v>219</v>
      </c>
      <c r="J15" s="78"/>
    </row>
    <row r="16" spans="1:10" s="2" customFormat="1" ht="51" x14ac:dyDescent="0.2">
      <c r="A16" s="34" t="s">
        <v>27</v>
      </c>
      <c r="B16" s="75" t="s">
        <v>133</v>
      </c>
      <c r="C16" s="76" t="s">
        <v>14</v>
      </c>
      <c r="D16" s="77" t="s">
        <v>15</v>
      </c>
      <c r="E16" s="77">
        <f t="shared" si="0"/>
        <v>536</v>
      </c>
      <c r="F16" s="109"/>
      <c r="G16" s="77">
        <v>536</v>
      </c>
      <c r="H16" s="119"/>
      <c r="I16" s="38" t="s">
        <v>219</v>
      </c>
      <c r="J16" s="78"/>
    </row>
    <row r="17" spans="1:10" s="10" customFormat="1" ht="51" x14ac:dyDescent="0.2">
      <c r="A17" s="34" t="s">
        <v>28</v>
      </c>
      <c r="B17" s="75" t="s">
        <v>127</v>
      </c>
      <c r="C17" s="76" t="s">
        <v>14</v>
      </c>
      <c r="D17" s="77" t="s">
        <v>15</v>
      </c>
      <c r="E17" s="77">
        <f>F17+G17+H17</f>
        <v>1000</v>
      </c>
      <c r="F17" s="104">
        <v>1000</v>
      </c>
      <c r="G17" s="77"/>
      <c r="H17" s="119"/>
      <c r="I17" s="38" t="s">
        <v>219</v>
      </c>
      <c r="J17" s="76"/>
    </row>
    <row r="18" spans="1:10" s="10" customFormat="1" ht="51" x14ac:dyDescent="0.2">
      <c r="A18" s="34" t="s">
        <v>29</v>
      </c>
      <c r="B18" s="75" t="s">
        <v>128</v>
      </c>
      <c r="C18" s="76" t="s">
        <v>17</v>
      </c>
      <c r="D18" s="79" t="s">
        <v>15</v>
      </c>
      <c r="E18" s="77">
        <f>F18+G18+H18</f>
        <v>396.9</v>
      </c>
      <c r="F18" s="105">
        <v>396.9</v>
      </c>
      <c r="G18" s="77"/>
      <c r="H18" s="119"/>
      <c r="I18" s="38" t="s">
        <v>219</v>
      </c>
      <c r="J18" s="80"/>
    </row>
    <row r="19" spans="1:10" s="10" customFormat="1" ht="51" x14ac:dyDescent="0.2">
      <c r="A19" s="34" t="s">
        <v>30</v>
      </c>
      <c r="B19" s="86" t="s">
        <v>129</v>
      </c>
      <c r="C19" s="81" t="s">
        <v>14</v>
      </c>
      <c r="D19" s="82" t="s">
        <v>15</v>
      </c>
      <c r="E19" s="77">
        <f t="shared" ref="E19:E22" si="1">F19+G19+H19</f>
        <v>142.6</v>
      </c>
      <c r="F19" s="85"/>
      <c r="G19" s="85">
        <v>142.6</v>
      </c>
      <c r="H19" s="120"/>
      <c r="I19" s="38" t="s">
        <v>219</v>
      </c>
      <c r="J19" s="83"/>
    </row>
    <row r="20" spans="1:10" s="10" customFormat="1" ht="51" x14ac:dyDescent="0.2">
      <c r="A20" s="34" t="s">
        <v>31</v>
      </c>
      <c r="B20" s="86" t="s">
        <v>190</v>
      </c>
      <c r="C20" s="81" t="s">
        <v>14</v>
      </c>
      <c r="D20" s="82" t="s">
        <v>15</v>
      </c>
      <c r="E20" s="77">
        <f t="shared" ref="E20" si="2">F20+G20+H20</f>
        <v>100</v>
      </c>
      <c r="F20" s="85"/>
      <c r="G20" s="85"/>
      <c r="H20" s="120">
        <v>100</v>
      </c>
      <c r="I20" s="38" t="s">
        <v>219</v>
      </c>
      <c r="J20" s="83"/>
    </row>
    <row r="21" spans="1:10" s="10" customFormat="1" ht="63.75" x14ac:dyDescent="0.2">
      <c r="A21" s="92" t="s">
        <v>32</v>
      </c>
      <c r="B21" s="75" t="s">
        <v>130</v>
      </c>
      <c r="C21" s="76" t="s">
        <v>14</v>
      </c>
      <c r="D21" s="77" t="s">
        <v>15</v>
      </c>
      <c r="E21" s="77">
        <f t="shared" si="1"/>
        <v>906.7</v>
      </c>
      <c r="F21" s="104"/>
      <c r="G21" s="77">
        <v>906.7</v>
      </c>
      <c r="H21" s="119"/>
      <c r="I21" s="36" t="s">
        <v>219</v>
      </c>
      <c r="J21" s="78"/>
    </row>
    <row r="22" spans="1:10" s="10" customFormat="1" ht="51" x14ac:dyDescent="0.2">
      <c r="A22" s="92" t="s">
        <v>33</v>
      </c>
      <c r="B22" s="75" t="s">
        <v>132</v>
      </c>
      <c r="C22" s="76" t="s">
        <v>14</v>
      </c>
      <c r="D22" s="77" t="s">
        <v>15</v>
      </c>
      <c r="E22" s="77">
        <f t="shared" si="1"/>
        <v>11384.04</v>
      </c>
      <c r="F22" s="104"/>
      <c r="G22" s="77">
        <v>3397.7</v>
      </c>
      <c r="H22" s="119">
        <v>7986.34</v>
      </c>
      <c r="I22" s="38" t="s">
        <v>219</v>
      </c>
      <c r="J22" s="78"/>
    </row>
    <row r="23" spans="1:10" s="10" customFormat="1" ht="51" x14ac:dyDescent="0.2">
      <c r="A23" s="92" t="s">
        <v>34</v>
      </c>
      <c r="B23" s="75" t="s">
        <v>223</v>
      </c>
      <c r="C23" s="76" t="s">
        <v>14</v>
      </c>
      <c r="D23" s="77" t="s">
        <v>15</v>
      </c>
      <c r="E23" s="77">
        <f>F23+G23+H23</f>
        <v>400</v>
      </c>
      <c r="F23" s="104"/>
      <c r="G23" s="77"/>
      <c r="H23" s="119">
        <v>400</v>
      </c>
      <c r="I23" s="38" t="s">
        <v>219</v>
      </c>
      <c r="J23" s="78"/>
    </row>
    <row r="24" spans="1:10" s="10" customFormat="1" ht="51" x14ac:dyDescent="0.2">
      <c r="A24" s="92" t="s">
        <v>192</v>
      </c>
      <c r="B24" s="75" t="s">
        <v>134</v>
      </c>
      <c r="C24" s="76" t="s">
        <v>14</v>
      </c>
      <c r="D24" s="77" t="s">
        <v>15</v>
      </c>
      <c r="E24" s="77">
        <f t="shared" ref="E24:E25" si="3">F24+G24+H24</f>
        <v>4500</v>
      </c>
      <c r="F24" s="104"/>
      <c r="G24" s="77"/>
      <c r="H24" s="119">
        <v>4500</v>
      </c>
      <c r="I24" s="38" t="s">
        <v>219</v>
      </c>
      <c r="J24" s="76"/>
    </row>
    <row r="25" spans="1:10" s="10" customFormat="1" ht="63.75" x14ac:dyDescent="0.2">
      <c r="A25" s="34" t="s">
        <v>193</v>
      </c>
      <c r="B25" s="75" t="s">
        <v>135</v>
      </c>
      <c r="C25" s="84" t="s">
        <v>14</v>
      </c>
      <c r="D25" s="79" t="s">
        <v>15</v>
      </c>
      <c r="E25" s="77">
        <f t="shared" si="3"/>
        <v>5100</v>
      </c>
      <c r="F25" s="104"/>
      <c r="G25" s="77"/>
      <c r="H25" s="119">
        <v>5100</v>
      </c>
      <c r="I25" s="38" t="s">
        <v>219</v>
      </c>
      <c r="J25" s="93"/>
    </row>
    <row r="26" spans="1:10" s="10" customFormat="1" ht="51" x14ac:dyDescent="0.2">
      <c r="A26" s="34" t="s">
        <v>233</v>
      </c>
      <c r="B26" s="75" t="s">
        <v>163</v>
      </c>
      <c r="C26" s="84" t="s">
        <v>14</v>
      </c>
      <c r="D26" s="79" t="s">
        <v>15</v>
      </c>
      <c r="E26" s="77">
        <f t="shared" ref="E26:E27" si="4">F26+G26+H26</f>
        <v>6050</v>
      </c>
      <c r="F26" s="104"/>
      <c r="G26" s="77"/>
      <c r="H26" s="119">
        <v>6050</v>
      </c>
      <c r="I26" s="38" t="s">
        <v>219</v>
      </c>
      <c r="J26" s="93"/>
    </row>
    <row r="27" spans="1:10" s="10" customFormat="1" ht="51" x14ac:dyDescent="0.2">
      <c r="A27" s="34" t="s">
        <v>234</v>
      </c>
      <c r="B27" s="75" t="s">
        <v>164</v>
      </c>
      <c r="C27" s="76" t="s">
        <v>14</v>
      </c>
      <c r="D27" s="79" t="s">
        <v>15</v>
      </c>
      <c r="E27" s="77">
        <f t="shared" si="4"/>
        <v>8600</v>
      </c>
      <c r="F27" s="104"/>
      <c r="G27" s="77"/>
      <c r="H27" s="119">
        <v>8600</v>
      </c>
      <c r="I27" s="38" t="s">
        <v>219</v>
      </c>
      <c r="J27" s="93"/>
    </row>
    <row r="28" spans="1:10" s="10" customFormat="1" ht="51" x14ac:dyDescent="0.2">
      <c r="A28" s="34" t="s">
        <v>194</v>
      </c>
      <c r="B28" s="75" t="s">
        <v>191</v>
      </c>
      <c r="C28" s="76" t="s">
        <v>14</v>
      </c>
      <c r="D28" s="77" t="s">
        <v>15</v>
      </c>
      <c r="E28" s="77">
        <f>F28+G28+H28</f>
        <v>300</v>
      </c>
      <c r="F28" s="104"/>
      <c r="G28" s="77"/>
      <c r="H28" s="121">
        <v>300</v>
      </c>
      <c r="I28" s="38" t="s">
        <v>219</v>
      </c>
      <c r="J28" s="78"/>
    </row>
    <row r="29" spans="1:10" s="10" customFormat="1" ht="51" x14ac:dyDescent="0.2">
      <c r="A29" s="34" t="s">
        <v>195</v>
      </c>
      <c r="B29" s="75" t="s">
        <v>220</v>
      </c>
      <c r="C29" s="76" t="s">
        <v>14</v>
      </c>
      <c r="D29" s="77" t="s">
        <v>15</v>
      </c>
      <c r="E29" s="77">
        <f>F29+G29+H29</f>
        <v>33000</v>
      </c>
      <c r="F29" s="104"/>
      <c r="G29" s="77"/>
      <c r="H29" s="121">
        <v>33000</v>
      </c>
      <c r="I29" s="38" t="s">
        <v>219</v>
      </c>
      <c r="J29" s="78"/>
    </row>
    <row r="30" spans="1:10" s="10" customFormat="1" ht="38.25" x14ac:dyDescent="0.2">
      <c r="A30" s="92" t="s">
        <v>235</v>
      </c>
      <c r="B30" s="75" t="s">
        <v>251</v>
      </c>
      <c r="C30" s="76" t="s">
        <v>14</v>
      </c>
      <c r="D30" s="77" t="s">
        <v>15</v>
      </c>
      <c r="E30" s="77">
        <f>F30+G30+H30</f>
        <v>946.5</v>
      </c>
      <c r="F30" s="104">
        <v>0</v>
      </c>
      <c r="G30" s="77">
        <v>0</v>
      </c>
      <c r="H30" s="77">
        <v>946.5</v>
      </c>
      <c r="I30" s="76" t="s">
        <v>16</v>
      </c>
      <c r="J30" s="78"/>
    </row>
    <row r="31" spans="1:10" s="10" customFormat="1" ht="38.25" x14ac:dyDescent="0.2">
      <c r="A31" s="34" t="s">
        <v>196</v>
      </c>
      <c r="B31" s="75" t="s">
        <v>252</v>
      </c>
      <c r="C31" s="76" t="s">
        <v>14</v>
      </c>
      <c r="D31" s="79" t="s">
        <v>15</v>
      </c>
      <c r="E31" s="77">
        <f>F31+G31+H31</f>
        <v>1281</v>
      </c>
      <c r="F31" s="104">
        <v>0</v>
      </c>
      <c r="G31" s="77">
        <v>0</v>
      </c>
      <c r="H31" s="77">
        <v>1281</v>
      </c>
      <c r="I31" s="126" t="s">
        <v>16</v>
      </c>
      <c r="J31" s="93"/>
    </row>
    <row r="32" spans="1:10" s="10" customFormat="1" ht="25.5" x14ac:dyDescent="0.2">
      <c r="A32" s="34" t="s">
        <v>197</v>
      </c>
      <c r="B32" s="75" t="s">
        <v>221</v>
      </c>
      <c r="C32" s="76" t="s">
        <v>14</v>
      </c>
      <c r="D32" s="77" t="s">
        <v>15</v>
      </c>
      <c r="E32" s="77">
        <f>F32+G32+H32</f>
        <v>470</v>
      </c>
      <c r="F32" s="104">
        <v>0</v>
      </c>
      <c r="G32" s="77">
        <v>0</v>
      </c>
      <c r="H32" s="107">
        <v>470</v>
      </c>
      <c r="I32" s="76" t="s">
        <v>222</v>
      </c>
      <c r="J32" s="78"/>
    </row>
    <row r="33" spans="1:10" s="10" customFormat="1" ht="12.75" x14ac:dyDescent="0.2">
      <c r="A33" s="168" t="s">
        <v>35</v>
      </c>
      <c r="B33" s="168"/>
      <c r="C33" s="168"/>
      <c r="D33" s="168"/>
      <c r="E33" s="168"/>
      <c r="F33" s="168"/>
      <c r="G33" s="168"/>
      <c r="H33" s="168"/>
      <c r="I33" s="168"/>
      <c r="J33" s="168"/>
    </row>
    <row r="34" spans="1:10" s="10" customFormat="1" ht="51" x14ac:dyDescent="0.2">
      <c r="A34" s="92" t="s">
        <v>217</v>
      </c>
      <c r="B34" s="86" t="s">
        <v>136</v>
      </c>
      <c r="C34" s="76" t="s">
        <v>14</v>
      </c>
      <c r="D34" s="77" t="s">
        <v>15</v>
      </c>
      <c r="E34" s="77">
        <f t="shared" ref="E34:E47" si="5">F34+G34+H34</f>
        <v>2340</v>
      </c>
      <c r="F34" s="85">
        <v>2340</v>
      </c>
      <c r="G34" s="77"/>
      <c r="H34" s="77"/>
      <c r="I34" s="76" t="s">
        <v>219</v>
      </c>
      <c r="J34" s="91"/>
    </row>
    <row r="35" spans="1:10" s="10" customFormat="1" ht="51" x14ac:dyDescent="0.2">
      <c r="A35" s="92" t="s">
        <v>218</v>
      </c>
      <c r="B35" s="86" t="s">
        <v>137</v>
      </c>
      <c r="C35" s="81" t="s">
        <v>14</v>
      </c>
      <c r="D35" s="85" t="s">
        <v>15</v>
      </c>
      <c r="E35" s="77">
        <f t="shared" si="5"/>
        <v>500</v>
      </c>
      <c r="F35" s="109">
        <v>500</v>
      </c>
      <c r="G35" s="85"/>
      <c r="H35" s="85"/>
      <c r="I35" s="76" t="s">
        <v>219</v>
      </c>
      <c r="J35" s="85"/>
    </row>
    <row r="36" spans="1:10" s="10" customFormat="1" ht="51" x14ac:dyDescent="0.2">
      <c r="A36" s="92" t="s">
        <v>165</v>
      </c>
      <c r="B36" s="86" t="s">
        <v>139</v>
      </c>
      <c r="C36" s="81" t="s">
        <v>14</v>
      </c>
      <c r="D36" s="85" t="s">
        <v>15</v>
      </c>
      <c r="E36" s="77">
        <f t="shared" ref="E36" si="6">F36+G36+H36</f>
        <v>1500</v>
      </c>
      <c r="F36" s="109">
        <v>1500</v>
      </c>
      <c r="G36" s="85"/>
      <c r="H36" s="85"/>
      <c r="I36" s="76" t="s">
        <v>219</v>
      </c>
      <c r="J36" s="85"/>
    </row>
    <row r="37" spans="1:10" s="10" customFormat="1" ht="51" x14ac:dyDescent="0.2">
      <c r="A37" s="92" t="s">
        <v>166</v>
      </c>
      <c r="B37" s="86" t="s">
        <v>36</v>
      </c>
      <c r="C37" s="81" t="s">
        <v>14</v>
      </c>
      <c r="D37" s="85" t="s">
        <v>15</v>
      </c>
      <c r="E37" s="77">
        <f t="shared" si="5"/>
        <v>1800</v>
      </c>
      <c r="F37" s="109">
        <v>1800</v>
      </c>
      <c r="G37" s="85"/>
      <c r="H37" s="85"/>
      <c r="I37" s="76" t="s">
        <v>219</v>
      </c>
      <c r="J37" s="87"/>
    </row>
    <row r="38" spans="1:10" s="10" customFormat="1" ht="51" x14ac:dyDescent="0.2">
      <c r="A38" s="92" t="s">
        <v>167</v>
      </c>
      <c r="B38" s="86" t="s">
        <v>37</v>
      </c>
      <c r="C38" s="81" t="s">
        <v>14</v>
      </c>
      <c r="D38" s="85" t="s">
        <v>15</v>
      </c>
      <c r="E38" s="77">
        <f t="shared" si="5"/>
        <v>1300</v>
      </c>
      <c r="F38" s="109">
        <v>1300</v>
      </c>
      <c r="G38" s="85"/>
      <c r="H38" s="85"/>
      <c r="I38" s="76" t="s">
        <v>219</v>
      </c>
      <c r="J38" s="87"/>
    </row>
    <row r="39" spans="1:10" s="10" customFormat="1" ht="51" x14ac:dyDescent="0.2">
      <c r="A39" s="92" t="s">
        <v>168</v>
      </c>
      <c r="B39" s="86" t="s">
        <v>38</v>
      </c>
      <c r="C39" s="81" t="s">
        <v>14</v>
      </c>
      <c r="D39" s="85" t="s">
        <v>15</v>
      </c>
      <c r="E39" s="77">
        <f t="shared" si="5"/>
        <v>728</v>
      </c>
      <c r="F39" s="109">
        <v>728</v>
      </c>
      <c r="G39" s="85"/>
      <c r="H39" s="85"/>
      <c r="I39" s="76" t="s">
        <v>219</v>
      </c>
      <c r="J39" s="87"/>
    </row>
    <row r="40" spans="1:10" s="10" customFormat="1" ht="51" x14ac:dyDescent="0.2">
      <c r="A40" s="92" t="s">
        <v>169</v>
      </c>
      <c r="B40" s="86" t="s">
        <v>39</v>
      </c>
      <c r="C40" s="81" t="s">
        <v>14</v>
      </c>
      <c r="D40" s="85" t="s">
        <v>15</v>
      </c>
      <c r="E40" s="77">
        <f t="shared" si="5"/>
        <v>283.10000000000002</v>
      </c>
      <c r="F40" s="109">
        <v>283.10000000000002</v>
      </c>
      <c r="G40" s="85"/>
      <c r="H40" s="85"/>
      <c r="I40" s="76" t="s">
        <v>219</v>
      </c>
      <c r="J40" s="85"/>
    </row>
    <row r="41" spans="1:10" s="10" customFormat="1" ht="63.75" x14ac:dyDescent="0.2">
      <c r="A41" s="92" t="s">
        <v>170</v>
      </c>
      <c r="B41" s="86" t="s">
        <v>40</v>
      </c>
      <c r="C41" s="81" t="s">
        <v>14</v>
      </c>
      <c r="D41" s="85" t="s">
        <v>15</v>
      </c>
      <c r="E41" s="77">
        <f t="shared" si="5"/>
        <v>2300</v>
      </c>
      <c r="F41" s="109">
        <v>2300</v>
      </c>
      <c r="G41" s="85"/>
      <c r="H41" s="85"/>
      <c r="I41" s="76" t="s">
        <v>219</v>
      </c>
      <c r="J41" s="85"/>
    </row>
    <row r="42" spans="1:10" s="10" customFormat="1" ht="51" x14ac:dyDescent="0.2">
      <c r="A42" s="92" t="s">
        <v>171</v>
      </c>
      <c r="B42" s="88" t="s">
        <v>41</v>
      </c>
      <c r="C42" s="81" t="s">
        <v>14</v>
      </c>
      <c r="D42" s="85" t="s">
        <v>15</v>
      </c>
      <c r="E42" s="77">
        <f t="shared" si="5"/>
        <v>980</v>
      </c>
      <c r="F42" s="109">
        <v>980</v>
      </c>
      <c r="G42" s="85"/>
      <c r="H42" s="85"/>
      <c r="I42" s="76" t="s">
        <v>219</v>
      </c>
      <c r="J42" s="87"/>
    </row>
    <row r="43" spans="1:10" s="10" customFormat="1" ht="63.75" x14ac:dyDescent="0.2">
      <c r="A43" s="92" t="s">
        <v>172</v>
      </c>
      <c r="B43" s="47" t="s">
        <v>138</v>
      </c>
      <c r="C43" s="81" t="s">
        <v>14</v>
      </c>
      <c r="D43" s="85" t="s">
        <v>15</v>
      </c>
      <c r="E43" s="77">
        <f t="shared" si="5"/>
        <v>1489.6</v>
      </c>
      <c r="F43" s="109"/>
      <c r="G43" s="85">
        <v>1489.6</v>
      </c>
      <c r="H43" s="85"/>
      <c r="I43" s="76" t="s">
        <v>219</v>
      </c>
      <c r="J43" s="94"/>
    </row>
    <row r="44" spans="1:10" s="10" customFormat="1" ht="51" x14ac:dyDescent="0.2">
      <c r="A44" s="92" t="s">
        <v>173</v>
      </c>
      <c r="B44" s="47" t="s">
        <v>140</v>
      </c>
      <c r="C44" s="17" t="s">
        <v>14</v>
      </c>
      <c r="D44" s="44" t="s">
        <v>15</v>
      </c>
      <c r="E44" s="77">
        <f t="shared" si="5"/>
        <v>8602.1</v>
      </c>
      <c r="F44" s="109"/>
      <c r="G44" s="85">
        <v>8602.1</v>
      </c>
      <c r="H44" s="85"/>
      <c r="I44" s="76" t="s">
        <v>219</v>
      </c>
      <c r="J44" s="94"/>
    </row>
    <row r="45" spans="1:10" s="10" customFormat="1" ht="51" x14ac:dyDescent="0.2">
      <c r="A45" s="92" t="s">
        <v>174</v>
      </c>
      <c r="B45" s="47" t="s">
        <v>141</v>
      </c>
      <c r="C45" s="17" t="s">
        <v>14</v>
      </c>
      <c r="D45" s="44" t="s">
        <v>15</v>
      </c>
      <c r="E45" s="77">
        <f t="shared" si="5"/>
        <v>1981</v>
      </c>
      <c r="F45" s="109"/>
      <c r="G45" s="85">
        <v>1981</v>
      </c>
      <c r="H45" s="85"/>
      <c r="I45" s="76" t="s">
        <v>219</v>
      </c>
      <c r="J45" s="94"/>
    </row>
    <row r="46" spans="1:10" s="10" customFormat="1" ht="51" x14ac:dyDescent="0.2">
      <c r="A46" s="92" t="s">
        <v>175</v>
      </c>
      <c r="B46" s="47" t="s">
        <v>142</v>
      </c>
      <c r="C46" s="17" t="s">
        <v>14</v>
      </c>
      <c r="D46" s="100" t="s">
        <v>15</v>
      </c>
      <c r="E46" s="77">
        <f t="shared" si="5"/>
        <v>2624.8</v>
      </c>
      <c r="F46" s="85"/>
      <c r="G46" s="85">
        <v>2624.8</v>
      </c>
      <c r="H46" s="85"/>
      <c r="I46" s="76" t="s">
        <v>219</v>
      </c>
      <c r="J46" s="97"/>
    </row>
    <row r="47" spans="1:10" s="10" customFormat="1" ht="51" x14ac:dyDescent="0.2">
      <c r="A47" s="92" t="s">
        <v>176</v>
      </c>
      <c r="B47" s="11" t="s">
        <v>144</v>
      </c>
      <c r="C47" s="17" t="s">
        <v>14</v>
      </c>
      <c r="D47" s="100" t="s">
        <v>15</v>
      </c>
      <c r="E47" s="77">
        <f t="shared" si="5"/>
        <v>1961.7</v>
      </c>
      <c r="F47" s="85"/>
      <c r="G47" s="85">
        <v>1961.7</v>
      </c>
      <c r="H47" s="85"/>
      <c r="I47" s="76" t="s">
        <v>219</v>
      </c>
      <c r="J47" s="97"/>
    </row>
    <row r="48" spans="1:10" s="10" customFormat="1" ht="12.75" x14ac:dyDescent="0.2">
      <c r="A48" s="169" t="s">
        <v>42</v>
      </c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s="10" customFormat="1" ht="51" x14ac:dyDescent="0.2">
      <c r="A49" s="92" t="s">
        <v>177</v>
      </c>
      <c r="B49" s="45" t="s">
        <v>145</v>
      </c>
      <c r="C49" s="17" t="s">
        <v>14</v>
      </c>
      <c r="D49" s="44" t="s">
        <v>15</v>
      </c>
      <c r="E49" s="85">
        <f>F49+G49+H49</f>
        <v>900</v>
      </c>
      <c r="F49" s="85">
        <v>900</v>
      </c>
      <c r="G49" s="85"/>
      <c r="H49" s="85"/>
      <c r="I49" s="17" t="s">
        <v>219</v>
      </c>
      <c r="J49" s="44"/>
    </row>
    <row r="50" spans="1:10" s="10" customFormat="1" ht="51" x14ac:dyDescent="0.2">
      <c r="A50" s="92" t="s">
        <v>178</v>
      </c>
      <c r="B50" s="45" t="s">
        <v>143</v>
      </c>
      <c r="C50" s="17" t="s">
        <v>14</v>
      </c>
      <c r="D50" s="44" t="s">
        <v>15</v>
      </c>
      <c r="E50" s="85">
        <f>F50+G50+H50</f>
        <v>2664.3</v>
      </c>
      <c r="F50" s="85"/>
      <c r="G50" s="85">
        <v>2664.3</v>
      </c>
      <c r="H50" s="85"/>
      <c r="I50" s="17" t="s">
        <v>219</v>
      </c>
      <c r="J50" s="44"/>
    </row>
    <row r="51" spans="1:10" s="10" customFormat="1" ht="51" x14ac:dyDescent="0.2">
      <c r="A51" s="92" t="s">
        <v>179</v>
      </c>
      <c r="B51" s="45" t="s">
        <v>224</v>
      </c>
      <c r="C51" s="17" t="s">
        <v>14</v>
      </c>
      <c r="D51" s="100" t="s">
        <v>15</v>
      </c>
      <c r="E51" s="85">
        <f>F51+G51+H51</f>
        <v>1985</v>
      </c>
      <c r="F51" s="85"/>
      <c r="G51" s="85"/>
      <c r="H51" s="85">
        <v>1985</v>
      </c>
      <c r="I51" s="17" t="s">
        <v>219</v>
      </c>
      <c r="J51" s="100"/>
    </row>
    <row r="52" spans="1:10" s="10" customFormat="1" ht="12.75" x14ac:dyDescent="0.2">
      <c r="A52" s="170" t="s">
        <v>43</v>
      </c>
      <c r="B52" s="171"/>
      <c r="C52" s="171"/>
      <c r="D52" s="171"/>
      <c r="E52" s="171"/>
      <c r="F52" s="171"/>
      <c r="G52" s="171"/>
      <c r="H52" s="171"/>
      <c r="I52" s="171"/>
      <c r="J52" s="172"/>
    </row>
    <row r="53" spans="1:10" s="10" customFormat="1" ht="51" x14ac:dyDescent="0.2">
      <c r="A53" s="92" t="s">
        <v>179</v>
      </c>
      <c r="B53" s="45" t="s">
        <v>146</v>
      </c>
      <c r="C53" s="17" t="s">
        <v>14</v>
      </c>
      <c r="D53" s="100" t="s">
        <v>15</v>
      </c>
      <c r="E53" s="110">
        <f>F53+G53+H53</f>
        <v>3158.1</v>
      </c>
      <c r="F53" s="110">
        <v>0</v>
      </c>
      <c r="G53" s="110">
        <v>3158.1</v>
      </c>
      <c r="H53" s="110"/>
      <c r="I53" s="17" t="s">
        <v>219</v>
      </c>
      <c r="J53" s="98"/>
    </row>
    <row r="54" spans="1:10" s="10" customFormat="1" ht="12.75" x14ac:dyDescent="0.2">
      <c r="A54" s="170" t="s">
        <v>44</v>
      </c>
      <c r="B54" s="171"/>
      <c r="C54" s="171"/>
      <c r="D54" s="171"/>
      <c r="E54" s="171"/>
      <c r="F54" s="171"/>
      <c r="G54" s="171"/>
      <c r="H54" s="171"/>
      <c r="I54" s="171"/>
      <c r="J54" s="172"/>
    </row>
    <row r="55" spans="1:10" s="10" customFormat="1" ht="51" x14ac:dyDescent="0.2">
      <c r="A55" s="92" t="s">
        <v>180</v>
      </c>
      <c r="B55" s="46" t="s">
        <v>45</v>
      </c>
      <c r="C55" s="17" t="s">
        <v>14</v>
      </c>
      <c r="D55" s="100" t="s">
        <v>15</v>
      </c>
      <c r="E55" s="85">
        <f>F55+G55+H55</f>
        <v>1000</v>
      </c>
      <c r="F55" s="85">
        <v>1000</v>
      </c>
      <c r="G55" s="85"/>
      <c r="H55" s="85"/>
      <c r="I55" s="17" t="s">
        <v>219</v>
      </c>
      <c r="J55" s="46"/>
    </row>
    <row r="56" spans="1:10" s="10" customFormat="1" ht="51" x14ac:dyDescent="0.2">
      <c r="A56" s="92" t="s">
        <v>181</v>
      </c>
      <c r="B56" s="48" t="s">
        <v>46</v>
      </c>
      <c r="C56" s="17" t="s">
        <v>14</v>
      </c>
      <c r="D56" s="100" t="s">
        <v>15</v>
      </c>
      <c r="E56" s="85">
        <f>F56+G56+H56</f>
        <v>150</v>
      </c>
      <c r="F56" s="104"/>
      <c r="G56" s="85">
        <v>150</v>
      </c>
      <c r="H56" s="85"/>
      <c r="I56" s="17" t="s">
        <v>219</v>
      </c>
      <c r="J56" s="46"/>
    </row>
    <row r="57" spans="1:10" s="10" customFormat="1" ht="12.75" x14ac:dyDescent="0.2">
      <c r="A57" s="170" t="s">
        <v>47</v>
      </c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s="10" customFormat="1" ht="63" customHeight="1" x14ac:dyDescent="0.2">
      <c r="A58" s="92" t="s">
        <v>182</v>
      </c>
      <c r="B58" s="118" t="s">
        <v>48</v>
      </c>
      <c r="C58" s="36" t="s">
        <v>14</v>
      </c>
      <c r="D58" s="41" t="s">
        <v>15</v>
      </c>
      <c r="E58" s="77">
        <f>F58+G58+H58</f>
        <v>13880.4</v>
      </c>
      <c r="F58" s="77">
        <v>13880.4</v>
      </c>
      <c r="G58" s="77"/>
      <c r="H58" s="77"/>
      <c r="I58" s="17" t="s">
        <v>219</v>
      </c>
      <c r="J58" s="35"/>
    </row>
    <row r="59" spans="1:10" s="10" customFormat="1" ht="51" x14ac:dyDescent="0.2">
      <c r="A59" s="92" t="s">
        <v>183</v>
      </c>
      <c r="B59" s="40" t="s">
        <v>49</v>
      </c>
      <c r="C59" s="36" t="s">
        <v>14</v>
      </c>
      <c r="D59" s="41" t="s">
        <v>15</v>
      </c>
      <c r="E59" s="77">
        <f t="shared" ref="E59:E62" si="7">F59+G59+H59</f>
        <v>9986</v>
      </c>
      <c r="F59" s="77"/>
      <c r="G59" s="77">
        <v>9986</v>
      </c>
      <c r="H59" s="77"/>
      <c r="I59" s="17" t="s">
        <v>219</v>
      </c>
      <c r="J59" s="95"/>
    </row>
    <row r="60" spans="1:10" s="10" customFormat="1" ht="51" x14ac:dyDescent="0.2">
      <c r="A60" s="92" t="s">
        <v>184</v>
      </c>
      <c r="B60" s="40" t="s">
        <v>244</v>
      </c>
      <c r="C60" s="36" t="s">
        <v>14</v>
      </c>
      <c r="D60" s="41" t="s">
        <v>15</v>
      </c>
      <c r="E60" s="77">
        <f t="shared" ref="E60" si="8">F60+G60+H60</f>
        <v>2136</v>
      </c>
      <c r="F60" s="77"/>
      <c r="G60" s="77"/>
      <c r="H60" s="77">
        <v>2136</v>
      </c>
      <c r="I60" s="17" t="s">
        <v>219</v>
      </c>
      <c r="J60" s="95"/>
    </row>
    <row r="61" spans="1:10" s="10" customFormat="1" ht="51" x14ac:dyDescent="0.2">
      <c r="A61" s="92" t="s">
        <v>185</v>
      </c>
      <c r="B61" s="50" t="s">
        <v>147</v>
      </c>
      <c r="C61" s="36" t="s">
        <v>14</v>
      </c>
      <c r="D61" s="41" t="s">
        <v>15</v>
      </c>
      <c r="E61" s="77">
        <f t="shared" si="7"/>
        <v>91.218999999999994</v>
      </c>
      <c r="F61" s="77"/>
      <c r="G61" s="77">
        <v>91.218999999999994</v>
      </c>
      <c r="H61" s="77"/>
      <c r="I61" s="17" t="s">
        <v>219</v>
      </c>
      <c r="J61" s="95"/>
    </row>
    <row r="62" spans="1:10" s="10" customFormat="1" ht="51" x14ac:dyDescent="0.2">
      <c r="A62" s="34" t="s">
        <v>186</v>
      </c>
      <c r="B62" s="40" t="s">
        <v>148</v>
      </c>
      <c r="C62" s="36" t="s">
        <v>14</v>
      </c>
      <c r="D62" s="41" t="s">
        <v>15</v>
      </c>
      <c r="E62" s="77">
        <f t="shared" si="7"/>
        <v>5250</v>
      </c>
      <c r="F62" s="77"/>
      <c r="G62" s="77">
        <v>1750</v>
      </c>
      <c r="H62" s="77">
        <v>3500</v>
      </c>
      <c r="I62" s="17" t="s">
        <v>219</v>
      </c>
      <c r="J62" s="35"/>
    </row>
    <row r="63" spans="1:10" s="10" customFormat="1" ht="38.25" customHeight="1" x14ac:dyDescent="0.2">
      <c r="A63" s="92" t="s">
        <v>187</v>
      </c>
      <c r="B63" s="49" t="s">
        <v>149</v>
      </c>
      <c r="C63" s="36" t="s">
        <v>14</v>
      </c>
      <c r="D63" s="41" t="s">
        <v>15</v>
      </c>
      <c r="E63" s="77">
        <f>F63+G63+H63</f>
        <v>290</v>
      </c>
      <c r="F63" s="77"/>
      <c r="G63" s="77">
        <v>290</v>
      </c>
      <c r="H63" s="77"/>
      <c r="I63" s="17" t="s">
        <v>219</v>
      </c>
      <c r="J63" s="96"/>
    </row>
    <row r="64" spans="1:10" s="10" customFormat="1" ht="51" x14ac:dyDescent="0.2">
      <c r="A64" s="92" t="s">
        <v>188</v>
      </c>
      <c r="B64" s="40" t="s">
        <v>150</v>
      </c>
      <c r="C64" s="36" t="s">
        <v>14</v>
      </c>
      <c r="D64" s="41" t="s">
        <v>15</v>
      </c>
      <c r="E64" s="77">
        <f t="shared" ref="E64:E67" si="9">F64+G64+H64</f>
        <v>994.88</v>
      </c>
      <c r="F64" s="77"/>
      <c r="G64" s="77">
        <v>994.88</v>
      </c>
      <c r="H64" s="77"/>
      <c r="I64" s="17" t="s">
        <v>219</v>
      </c>
      <c r="J64" s="95"/>
    </row>
    <row r="65" spans="1:10" s="10" customFormat="1" ht="51" x14ac:dyDescent="0.2">
      <c r="A65" s="92" t="s">
        <v>236</v>
      </c>
      <c r="B65" s="40" t="s">
        <v>151</v>
      </c>
      <c r="C65" s="36" t="s">
        <v>14</v>
      </c>
      <c r="D65" s="41" t="s">
        <v>15</v>
      </c>
      <c r="E65" s="77">
        <f t="shared" si="9"/>
        <v>3500</v>
      </c>
      <c r="F65" s="77"/>
      <c r="G65" s="77"/>
      <c r="H65" s="77">
        <v>3500</v>
      </c>
      <c r="I65" s="17" t="s">
        <v>219</v>
      </c>
      <c r="J65" s="35"/>
    </row>
    <row r="66" spans="1:10" s="10" customFormat="1" ht="25.5" x14ac:dyDescent="0.2">
      <c r="A66" s="34" t="s">
        <v>237</v>
      </c>
      <c r="B66" s="40" t="s">
        <v>245</v>
      </c>
      <c r="C66" s="36" t="s">
        <v>14</v>
      </c>
      <c r="D66" s="41" t="s">
        <v>15</v>
      </c>
      <c r="E66" s="77">
        <f t="shared" si="9"/>
        <v>2583</v>
      </c>
      <c r="F66" s="77">
        <v>0</v>
      </c>
      <c r="G66" s="77">
        <v>0</v>
      </c>
      <c r="H66" s="77">
        <v>2583</v>
      </c>
      <c r="I66" s="36" t="s">
        <v>222</v>
      </c>
      <c r="J66" s="35"/>
    </row>
    <row r="67" spans="1:10" s="10" customFormat="1" ht="25.5" x14ac:dyDescent="0.2">
      <c r="A67" s="34" t="s">
        <v>238</v>
      </c>
      <c r="B67" s="40" t="s">
        <v>246</v>
      </c>
      <c r="C67" s="36" t="s">
        <v>14</v>
      </c>
      <c r="D67" s="41" t="s">
        <v>15</v>
      </c>
      <c r="E67" s="77">
        <f t="shared" si="9"/>
        <v>1972</v>
      </c>
      <c r="F67" s="77">
        <v>0</v>
      </c>
      <c r="G67" s="77">
        <v>0</v>
      </c>
      <c r="H67" s="77">
        <v>1972</v>
      </c>
      <c r="I67" s="36" t="s">
        <v>222</v>
      </c>
      <c r="J67" s="35"/>
    </row>
    <row r="68" spans="1:10" s="10" customFormat="1" ht="12.75" x14ac:dyDescent="0.2">
      <c r="A68" s="34" t="s">
        <v>225</v>
      </c>
      <c r="B68" s="40" t="s">
        <v>247</v>
      </c>
      <c r="C68" s="36" t="s">
        <v>14</v>
      </c>
      <c r="D68" s="41" t="s">
        <v>15</v>
      </c>
      <c r="E68" s="77">
        <f t="shared" ref="E68:E69" si="10">F68+G68+H68</f>
        <v>1245</v>
      </c>
      <c r="F68" s="77">
        <v>0</v>
      </c>
      <c r="G68" s="77">
        <v>0</v>
      </c>
      <c r="H68" s="77">
        <v>1245</v>
      </c>
      <c r="I68" s="36" t="s">
        <v>222</v>
      </c>
      <c r="J68" s="35"/>
    </row>
    <row r="69" spans="1:10" s="10" customFormat="1" ht="12.75" x14ac:dyDescent="0.2">
      <c r="A69" s="34" t="s">
        <v>226</v>
      </c>
      <c r="B69" s="40" t="s">
        <v>248</v>
      </c>
      <c r="C69" s="36" t="s">
        <v>14</v>
      </c>
      <c r="D69" s="41" t="s">
        <v>15</v>
      </c>
      <c r="E69" s="77">
        <f t="shared" si="10"/>
        <v>377</v>
      </c>
      <c r="F69" s="77">
        <v>0</v>
      </c>
      <c r="G69" s="77">
        <v>0</v>
      </c>
      <c r="H69" s="77">
        <v>377</v>
      </c>
      <c r="I69" s="36" t="s">
        <v>222</v>
      </c>
      <c r="J69" s="35"/>
    </row>
    <row r="70" spans="1:10" s="10" customFormat="1" ht="12.75" x14ac:dyDescent="0.2">
      <c r="A70" s="92"/>
      <c r="B70" s="16"/>
      <c r="C70" s="17"/>
      <c r="D70" s="44"/>
      <c r="E70" s="85"/>
      <c r="F70" s="85"/>
      <c r="G70" s="85"/>
      <c r="H70" s="85"/>
      <c r="I70" s="17"/>
      <c r="J70" s="16"/>
    </row>
    <row r="71" spans="1:10" s="2" customFormat="1" ht="12.75" x14ac:dyDescent="0.2">
      <c r="A71" s="44"/>
      <c r="B71" s="17" t="s">
        <v>50</v>
      </c>
      <c r="C71" s="17"/>
      <c r="D71" s="44"/>
      <c r="E71" s="8"/>
      <c r="F71" s="8"/>
      <c r="G71" s="8"/>
      <c r="H71" s="8"/>
      <c r="I71" s="44"/>
      <c r="J71" s="17"/>
    </row>
    <row r="72" spans="1:10" s="2" customFormat="1" ht="12.75" x14ac:dyDescent="0.2">
      <c r="A72" s="52"/>
      <c r="B72" s="19" t="s">
        <v>17</v>
      </c>
      <c r="C72" s="19"/>
      <c r="D72" s="52"/>
      <c r="E72" s="102">
        <f>F72+G72+H72</f>
        <v>187739.89899999998</v>
      </c>
      <c r="F72" s="102">
        <f>SUM(F12:F70)</f>
        <v>34313.300000000003</v>
      </c>
      <c r="G72" s="102">
        <f>SUM(G12:G70)</f>
        <v>48692.398999999998</v>
      </c>
      <c r="H72" s="102">
        <f>SUM(H12:H70)</f>
        <v>104734.2</v>
      </c>
      <c r="I72" s="52"/>
      <c r="J72" s="19"/>
    </row>
    <row r="73" spans="1:10" s="2" customFormat="1" ht="12.75" x14ac:dyDescent="0.2">
      <c r="A73" s="44"/>
      <c r="B73" s="17" t="s">
        <v>18</v>
      </c>
      <c r="C73" s="17"/>
      <c r="D73" s="44"/>
      <c r="E73" s="8"/>
      <c r="F73" s="8"/>
      <c r="G73" s="13"/>
      <c r="H73" s="13"/>
      <c r="I73" s="44"/>
      <c r="J73" s="17"/>
    </row>
    <row r="74" spans="1:10" s="10" customFormat="1" ht="15.75" customHeight="1" x14ac:dyDescent="0.2">
      <c r="A74" s="164" t="s">
        <v>204</v>
      </c>
      <c r="B74" s="164"/>
      <c r="C74" s="164"/>
      <c r="D74" s="164"/>
      <c r="E74" s="164"/>
      <c r="F74" s="164"/>
      <c r="G74" s="164"/>
      <c r="H74" s="164"/>
      <c r="I74" s="164"/>
      <c r="J74" s="164"/>
    </row>
    <row r="75" spans="1:10" s="10" customFormat="1" ht="64.5" customHeight="1" x14ac:dyDescent="0.2">
      <c r="A75" s="92" t="s">
        <v>51</v>
      </c>
      <c r="B75" s="47" t="s">
        <v>52</v>
      </c>
      <c r="C75" s="36" t="s">
        <v>14</v>
      </c>
      <c r="D75" s="41" t="s">
        <v>15</v>
      </c>
      <c r="E75" s="77">
        <f>F75+G75+H75</f>
        <v>500</v>
      </c>
      <c r="F75" s="77">
        <v>500</v>
      </c>
      <c r="G75" s="106"/>
      <c r="H75" s="77"/>
      <c r="I75" s="17" t="s">
        <v>219</v>
      </c>
      <c r="J75" s="158"/>
    </row>
    <row r="76" spans="1:10" s="10" customFormat="1" ht="36" customHeight="1" x14ac:dyDescent="0.2">
      <c r="A76" s="92" t="s">
        <v>53</v>
      </c>
      <c r="B76" s="48" t="s">
        <v>54</v>
      </c>
      <c r="C76" s="36" t="s">
        <v>14</v>
      </c>
      <c r="D76" s="41" t="s">
        <v>15</v>
      </c>
      <c r="E76" s="77">
        <f>F76+G76+H76</f>
        <v>100</v>
      </c>
      <c r="F76" s="77"/>
      <c r="G76" s="77">
        <v>100</v>
      </c>
      <c r="H76" s="77"/>
      <c r="I76" s="17" t="s">
        <v>219</v>
      </c>
      <c r="J76" s="158"/>
    </row>
    <row r="77" spans="1:10" s="10" customFormat="1" ht="51" x14ac:dyDescent="0.2">
      <c r="A77" s="92" t="s">
        <v>55</v>
      </c>
      <c r="B77" s="17" t="s">
        <v>152</v>
      </c>
      <c r="C77" s="113" t="s">
        <v>14</v>
      </c>
      <c r="D77" s="41" t="s">
        <v>56</v>
      </c>
      <c r="E77" s="77">
        <f t="shared" ref="E77" si="11">F77+G77+H77</f>
        <v>2500</v>
      </c>
      <c r="F77" s="85"/>
      <c r="G77" s="85">
        <v>2500</v>
      </c>
      <c r="H77" s="85"/>
      <c r="I77" s="17" t="s">
        <v>219</v>
      </c>
      <c r="J77" s="15"/>
    </row>
    <row r="78" spans="1:10" s="10" customFormat="1" ht="12.75" x14ac:dyDescent="0.2">
      <c r="A78" s="85"/>
      <c r="B78" s="17"/>
      <c r="C78" s="15"/>
      <c r="D78" s="16"/>
      <c r="E78" s="85"/>
      <c r="F78" s="85"/>
      <c r="G78" s="85"/>
      <c r="H78" s="85"/>
      <c r="I78" s="15"/>
      <c r="J78" s="67"/>
    </row>
    <row r="79" spans="1:10" s="10" customFormat="1" ht="12.75" x14ac:dyDescent="0.2">
      <c r="A79" s="85"/>
      <c r="B79" s="17" t="s">
        <v>57</v>
      </c>
      <c r="C79" s="15"/>
      <c r="D79" s="16"/>
      <c r="E79" s="8"/>
      <c r="F79" s="8"/>
      <c r="G79" s="13"/>
      <c r="H79" s="13"/>
      <c r="I79" s="15"/>
      <c r="J79" s="15"/>
    </row>
    <row r="80" spans="1:10" s="10" customFormat="1" ht="12.75" x14ac:dyDescent="0.2">
      <c r="A80" s="114"/>
      <c r="B80" s="19" t="s">
        <v>17</v>
      </c>
      <c r="C80" s="20"/>
      <c r="D80" s="21"/>
      <c r="E80" s="102">
        <f>SUM(E75:E78)</f>
        <v>3100</v>
      </c>
      <c r="F80" s="112">
        <f>SUM(F75:F78)</f>
        <v>500</v>
      </c>
      <c r="G80" s="112">
        <f>SUM(G75:G78)</f>
        <v>2600</v>
      </c>
      <c r="H80" s="112">
        <f>SUM(H75:H78)</f>
        <v>0</v>
      </c>
      <c r="I80" s="20"/>
      <c r="J80" s="20"/>
    </row>
    <row r="81" spans="1:12" s="10" customFormat="1" ht="12.75" x14ac:dyDescent="0.2">
      <c r="A81" s="85"/>
      <c r="B81" s="17" t="s">
        <v>18</v>
      </c>
      <c r="C81" s="15"/>
      <c r="D81" s="16"/>
      <c r="E81" s="43"/>
      <c r="F81" s="43"/>
      <c r="G81" s="42"/>
      <c r="H81" s="42"/>
      <c r="I81" s="15"/>
      <c r="J81" s="15"/>
    </row>
    <row r="82" spans="1:12" s="10" customFormat="1" ht="12.75" x14ac:dyDescent="0.2">
      <c r="A82" s="155" t="s">
        <v>58</v>
      </c>
      <c r="B82" s="159"/>
      <c r="C82" s="156"/>
      <c r="D82" s="156"/>
      <c r="E82" s="156"/>
      <c r="F82" s="156"/>
      <c r="G82" s="156"/>
      <c r="H82" s="156"/>
      <c r="I82" s="156"/>
      <c r="J82" s="157"/>
    </row>
    <row r="83" spans="1:12" s="10" customFormat="1" ht="114.75" x14ac:dyDescent="0.2">
      <c r="A83" s="92" t="s">
        <v>59</v>
      </c>
      <c r="B83" s="55" t="s">
        <v>60</v>
      </c>
      <c r="C83" s="6" t="s">
        <v>14</v>
      </c>
      <c r="D83" s="103" t="s">
        <v>15</v>
      </c>
      <c r="E83" s="85">
        <f>F83+G83+H83</f>
        <v>19779.599999999999</v>
      </c>
      <c r="F83" s="85">
        <v>19779.599999999999</v>
      </c>
      <c r="G83" s="109"/>
      <c r="H83" s="85"/>
      <c r="I83" s="100" t="s">
        <v>250</v>
      </c>
      <c r="J83" s="11" t="s">
        <v>61</v>
      </c>
    </row>
    <row r="84" spans="1:12" s="10" customFormat="1" ht="25.5" x14ac:dyDescent="0.2">
      <c r="A84" s="92" t="s">
        <v>62</v>
      </c>
      <c r="B84" s="55" t="s">
        <v>63</v>
      </c>
      <c r="C84" s="6" t="s">
        <v>14</v>
      </c>
      <c r="D84" s="103" t="s">
        <v>15</v>
      </c>
      <c r="E84" s="85">
        <f t="shared" ref="E84:E95" si="12">F84+G84+H84</f>
        <v>10567.5</v>
      </c>
      <c r="F84" s="85">
        <v>10567.5</v>
      </c>
      <c r="G84" s="85"/>
      <c r="H84" s="85"/>
      <c r="I84" s="100" t="s">
        <v>250</v>
      </c>
      <c r="J84" s="15"/>
    </row>
    <row r="85" spans="1:12" s="10" customFormat="1" ht="25.5" x14ac:dyDescent="0.2">
      <c r="A85" s="92" t="s">
        <v>64</v>
      </c>
      <c r="B85" s="55" t="s">
        <v>65</v>
      </c>
      <c r="C85" s="6" t="s">
        <v>14</v>
      </c>
      <c r="D85" s="100" t="s">
        <v>15</v>
      </c>
      <c r="E85" s="85">
        <f t="shared" si="12"/>
        <v>450</v>
      </c>
      <c r="F85" s="85">
        <v>150</v>
      </c>
      <c r="G85" s="85"/>
      <c r="H85" s="85">
        <v>300</v>
      </c>
      <c r="I85" s="100" t="s">
        <v>250</v>
      </c>
      <c r="J85" s="15"/>
    </row>
    <row r="86" spans="1:12" s="10" customFormat="1" ht="25.5" x14ac:dyDescent="0.2">
      <c r="A86" s="34" t="s">
        <v>66</v>
      </c>
      <c r="B86" s="56" t="s">
        <v>67</v>
      </c>
      <c r="C86" s="6" t="s">
        <v>14</v>
      </c>
      <c r="D86" s="7" t="s">
        <v>15</v>
      </c>
      <c r="E86" s="85">
        <f t="shared" si="12"/>
        <v>2695.2</v>
      </c>
      <c r="F86" s="85">
        <v>2695.2</v>
      </c>
      <c r="G86" s="85"/>
      <c r="H86" s="85"/>
      <c r="I86" s="100" t="s">
        <v>250</v>
      </c>
      <c r="J86" s="18"/>
      <c r="K86" s="160"/>
      <c r="L86" s="57"/>
    </row>
    <row r="87" spans="1:12" s="10" customFormat="1" ht="25.5" x14ac:dyDescent="0.2">
      <c r="A87" s="34" t="s">
        <v>68</v>
      </c>
      <c r="B87" s="55" t="s">
        <v>69</v>
      </c>
      <c r="C87" s="6" t="s">
        <v>14</v>
      </c>
      <c r="D87" s="7" t="s">
        <v>15</v>
      </c>
      <c r="E87" s="85">
        <f t="shared" si="12"/>
        <v>850.7</v>
      </c>
      <c r="F87" s="85">
        <v>850.7</v>
      </c>
      <c r="G87" s="85"/>
      <c r="H87" s="85"/>
      <c r="I87" s="100" t="s">
        <v>250</v>
      </c>
      <c r="J87" s="18"/>
      <c r="K87" s="160"/>
      <c r="L87" s="58"/>
    </row>
    <row r="88" spans="1:12" s="10" customFormat="1" ht="25.5" x14ac:dyDescent="0.2">
      <c r="A88" s="92" t="s">
        <v>70</v>
      </c>
      <c r="B88" s="55" t="s">
        <v>71</v>
      </c>
      <c r="C88" s="6" t="s">
        <v>14</v>
      </c>
      <c r="D88" s="100" t="s">
        <v>15</v>
      </c>
      <c r="E88" s="85">
        <f t="shared" si="12"/>
        <v>2327.9</v>
      </c>
      <c r="F88" s="85">
        <v>2327.9</v>
      </c>
      <c r="G88" s="85"/>
      <c r="H88" s="85"/>
      <c r="I88" s="100" t="s">
        <v>250</v>
      </c>
      <c r="J88" s="15"/>
      <c r="K88" s="160"/>
      <c r="L88" s="57"/>
    </row>
    <row r="89" spans="1:12" s="10" customFormat="1" ht="51" x14ac:dyDescent="0.2">
      <c r="A89" s="92" t="s">
        <v>72</v>
      </c>
      <c r="B89" s="55" t="s">
        <v>73</v>
      </c>
      <c r="C89" s="6" t="s">
        <v>14</v>
      </c>
      <c r="D89" s="100" t="s">
        <v>15</v>
      </c>
      <c r="E89" s="85">
        <f t="shared" si="12"/>
        <v>225.2</v>
      </c>
      <c r="F89" s="85">
        <v>225.2</v>
      </c>
      <c r="G89" s="85"/>
      <c r="H89" s="85"/>
      <c r="I89" s="100" t="s">
        <v>250</v>
      </c>
      <c r="J89" s="15"/>
      <c r="K89" s="160"/>
      <c r="L89" s="58"/>
    </row>
    <row r="90" spans="1:12" s="10" customFormat="1" ht="25.5" x14ac:dyDescent="0.2">
      <c r="A90" s="92" t="s">
        <v>74</v>
      </c>
      <c r="B90" s="55" t="s">
        <v>75</v>
      </c>
      <c r="C90" s="6" t="s">
        <v>14</v>
      </c>
      <c r="D90" s="100" t="s">
        <v>15</v>
      </c>
      <c r="E90" s="85">
        <f t="shared" si="12"/>
        <v>253.3</v>
      </c>
      <c r="F90" s="85">
        <v>253.3</v>
      </c>
      <c r="G90" s="85"/>
      <c r="H90" s="85"/>
      <c r="I90" s="100" t="s">
        <v>250</v>
      </c>
      <c r="J90" s="15"/>
      <c r="K90" s="160"/>
      <c r="L90" s="58"/>
    </row>
    <row r="91" spans="1:12" s="10" customFormat="1" ht="25.5" x14ac:dyDescent="0.2">
      <c r="A91" s="34" t="s">
        <v>205</v>
      </c>
      <c r="B91" s="55" t="s">
        <v>76</v>
      </c>
      <c r="C91" s="17" t="s">
        <v>14</v>
      </c>
      <c r="D91" s="44" t="s">
        <v>15</v>
      </c>
      <c r="E91" s="85">
        <f t="shared" si="12"/>
        <v>95</v>
      </c>
      <c r="F91" s="85">
        <v>95</v>
      </c>
      <c r="G91" s="85"/>
      <c r="H91" s="85"/>
      <c r="I91" s="100" t="s">
        <v>250</v>
      </c>
      <c r="J91" s="15"/>
      <c r="K91" s="160"/>
      <c r="L91" s="58"/>
    </row>
    <row r="92" spans="1:12" s="10" customFormat="1" ht="25.5" x14ac:dyDescent="0.2">
      <c r="A92" s="92" t="s">
        <v>206</v>
      </c>
      <c r="B92" s="55" t="s">
        <v>77</v>
      </c>
      <c r="C92" s="17" t="s">
        <v>14</v>
      </c>
      <c r="D92" s="100" t="s">
        <v>15</v>
      </c>
      <c r="E92" s="85">
        <f t="shared" si="12"/>
        <v>654.9</v>
      </c>
      <c r="F92" s="85">
        <v>654.9</v>
      </c>
      <c r="G92" s="85"/>
      <c r="H92" s="85"/>
      <c r="I92" s="100" t="s">
        <v>250</v>
      </c>
      <c r="J92" s="15"/>
      <c r="K92" s="160"/>
      <c r="L92" s="58"/>
    </row>
    <row r="93" spans="1:12" s="10" customFormat="1" ht="38.25" x14ac:dyDescent="0.2">
      <c r="A93" s="92" t="s">
        <v>207</v>
      </c>
      <c r="B93" s="55" t="s">
        <v>78</v>
      </c>
      <c r="C93" s="6" t="s">
        <v>14</v>
      </c>
      <c r="D93" s="100" t="s">
        <v>15</v>
      </c>
      <c r="E93" s="85">
        <f t="shared" si="12"/>
        <v>762</v>
      </c>
      <c r="F93" s="85">
        <v>762</v>
      </c>
      <c r="G93" s="85"/>
      <c r="H93" s="85"/>
      <c r="I93" s="100" t="s">
        <v>250</v>
      </c>
      <c r="J93" s="15"/>
      <c r="K93" s="160"/>
      <c r="L93" s="58"/>
    </row>
    <row r="94" spans="1:12" s="10" customFormat="1" ht="25.5" x14ac:dyDescent="0.2">
      <c r="A94" s="34" t="s">
        <v>208</v>
      </c>
      <c r="B94" s="55" t="s">
        <v>79</v>
      </c>
      <c r="C94" s="6" t="s">
        <v>14</v>
      </c>
      <c r="D94" s="7" t="s">
        <v>15</v>
      </c>
      <c r="E94" s="85">
        <f t="shared" si="12"/>
        <v>2520</v>
      </c>
      <c r="F94" s="85">
        <v>2520</v>
      </c>
      <c r="G94" s="85"/>
      <c r="H94" s="85"/>
      <c r="I94" s="100" t="s">
        <v>250</v>
      </c>
      <c r="J94" s="18"/>
      <c r="K94" s="57"/>
      <c r="L94" s="58"/>
    </row>
    <row r="95" spans="1:12" s="10" customFormat="1" ht="25.5" x14ac:dyDescent="0.2">
      <c r="A95" s="34" t="s">
        <v>209</v>
      </c>
      <c r="B95" s="55" t="s">
        <v>80</v>
      </c>
      <c r="C95" s="6" t="s">
        <v>14</v>
      </c>
      <c r="D95" s="7" t="s">
        <v>15</v>
      </c>
      <c r="E95" s="85">
        <f t="shared" si="12"/>
        <v>3130.5</v>
      </c>
      <c r="F95" s="85">
        <v>3130.5</v>
      </c>
      <c r="G95" s="85"/>
      <c r="H95" s="85"/>
      <c r="I95" s="100" t="s">
        <v>250</v>
      </c>
      <c r="J95" s="18"/>
      <c r="K95" s="57"/>
      <c r="L95" s="58"/>
    </row>
    <row r="96" spans="1:12" s="10" customFormat="1" ht="38.25" x14ac:dyDescent="0.2">
      <c r="A96" s="34" t="s">
        <v>210</v>
      </c>
      <c r="B96" s="45" t="s">
        <v>81</v>
      </c>
      <c r="C96" s="6" t="s">
        <v>14</v>
      </c>
      <c r="D96" s="7" t="s">
        <v>15</v>
      </c>
      <c r="E96" s="85">
        <f>F96+G96+H96</f>
        <v>9796.1</v>
      </c>
      <c r="F96" s="85"/>
      <c r="G96" s="85">
        <v>9796.1</v>
      </c>
      <c r="H96" s="85"/>
      <c r="I96" s="100" t="s">
        <v>250</v>
      </c>
      <c r="J96" s="18"/>
      <c r="K96" s="57"/>
      <c r="L96" s="58"/>
    </row>
    <row r="97" spans="1:12" s="10" customFormat="1" ht="25.5" x14ac:dyDescent="0.2">
      <c r="A97" s="34" t="s">
        <v>211</v>
      </c>
      <c r="B97" s="45" t="s">
        <v>82</v>
      </c>
      <c r="C97" s="6" t="s">
        <v>14</v>
      </c>
      <c r="D97" s="7" t="s">
        <v>15</v>
      </c>
      <c r="E97" s="85">
        <f>F97+G97+H97</f>
        <v>8305.4</v>
      </c>
      <c r="F97" s="85"/>
      <c r="G97" s="85">
        <v>8305.4</v>
      </c>
      <c r="H97" s="85"/>
      <c r="I97" s="100" t="s">
        <v>250</v>
      </c>
      <c r="J97" s="18"/>
      <c r="K97" s="57"/>
      <c r="L97" s="58"/>
    </row>
    <row r="98" spans="1:12" s="10" customFormat="1" ht="25.5" x14ac:dyDescent="0.2">
      <c r="A98" s="34" t="s">
        <v>212</v>
      </c>
      <c r="B98" s="55" t="s">
        <v>153</v>
      </c>
      <c r="C98" s="6" t="s">
        <v>14</v>
      </c>
      <c r="D98" s="73" t="s">
        <v>15</v>
      </c>
      <c r="E98" s="85">
        <f t="shared" ref="E98:E100" si="13">F98+G98+H98</f>
        <v>1713.4</v>
      </c>
      <c r="F98" s="85"/>
      <c r="G98" s="85">
        <v>1713.4</v>
      </c>
      <c r="H98" s="85"/>
      <c r="I98" s="100" t="s">
        <v>250</v>
      </c>
      <c r="J98" s="18"/>
      <c r="K98" s="74"/>
      <c r="L98" s="74"/>
    </row>
    <row r="99" spans="1:12" s="10" customFormat="1" ht="25.5" x14ac:dyDescent="0.2">
      <c r="A99" s="34" t="s">
        <v>213</v>
      </c>
      <c r="B99" s="55" t="s">
        <v>154</v>
      </c>
      <c r="C99" s="6" t="s">
        <v>14</v>
      </c>
      <c r="D99" s="73" t="s">
        <v>15</v>
      </c>
      <c r="E99" s="85">
        <f t="shared" si="13"/>
        <v>1564</v>
      </c>
      <c r="F99" s="85"/>
      <c r="G99" s="85">
        <v>1564</v>
      </c>
      <c r="H99" s="85"/>
      <c r="I99" s="100" t="s">
        <v>250</v>
      </c>
      <c r="J99" s="18"/>
      <c r="K99" s="74"/>
      <c r="L99" s="58"/>
    </row>
    <row r="100" spans="1:12" s="10" customFormat="1" ht="25.5" x14ac:dyDescent="0.2">
      <c r="A100" s="34" t="s">
        <v>214</v>
      </c>
      <c r="B100" s="55" t="s">
        <v>199</v>
      </c>
      <c r="C100" s="6" t="s">
        <v>14</v>
      </c>
      <c r="D100" s="73" t="s">
        <v>15</v>
      </c>
      <c r="E100" s="85">
        <f t="shared" si="13"/>
        <v>7000</v>
      </c>
      <c r="F100" s="85"/>
      <c r="G100" s="85">
        <v>7000</v>
      </c>
      <c r="H100" s="85"/>
      <c r="I100" s="100" t="s">
        <v>250</v>
      </c>
      <c r="J100" s="18"/>
      <c r="K100" s="74"/>
      <c r="L100" s="58"/>
    </row>
    <row r="101" spans="1:12" s="10" customFormat="1" ht="15.75" x14ac:dyDescent="0.2">
      <c r="A101" s="92"/>
      <c r="B101" s="55"/>
      <c r="C101" s="127" t="s">
        <v>227</v>
      </c>
      <c r="D101" s="100"/>
      <c r="E101" s="85"/>
      <c r="F101" s="85"/>
      <c r="G101" s="97"/>
      <c r="H101" s="128"/>
      <c r="I101" s="129"/>
      <c r="J101" s="130"/>
    </row>
    <row r="102" spans="1:12" s="10" customFormat="1" ht="12.75" x14ac:dyDescent="0.2">
      <c r="A102" s="132" t="s">
        <v>239</v>
      </c>
      <c r="B102" s="12" t="s">
        <v>231</v>
      </c>
      <c r="C102" s="17" t="s">
        <v>14</v>
      </c>
      <c r="D102" s="100" t="s">
        <v>15</v>
      </c>
      <c r="E102" s="85">
        <v>1271.7650000000001</v>
      </c>
      <c r="F102" s="85">
        <v>0</v>
      </c>
      <c r="G102" s="85">
        <v>0</v>
      </c>
      <c r="H102" s="131">
        <v>2400</v>
      </c>
      <c r="I102" s="133" t="s">
        <v>228</v>
      </c>
      <c r="J102" s="130"/>
    </row>
    <row r="103" spans="1:12" s="10" customFormat="1" ht="25.5" x14ac:dyDescent="0.2">
      <c r="A103" s="92" t="s">
        <v>240</v>
      </c>
      <c r="B103" s="12" t="s">
        <v>229</v>
      </c>
      <c r="C103" s="17" t="s">
        <v>14</v>
      </c>
      <c r="D103" s="100" t="s">
        <v>15</v>
      </c>
      <c r="E103" s="85">
        <v>1121</v>
      </c>
      <c r="F103" s="85">
        <v>0</v>
      </c>
      <c r="G103" s="85">
        <v>0</v>
      </c>
      <c r="H103" s="131">
        <v>1110</v>
      </c>
      <c r="I103" s="133" t="s">
        <v>228</v>
      </c>
      <c r="J103" s="130"/>
    </row>
    <row r="104" spans="1:12" s="10" customFormat="1" ht="12.75" x14ac:dyDescent="0.2">
      <c r="A104" s="132"/>
      <c r="B104" s="55"/>
      <c r="C104" s="127" t="s">
        <v>230</v>
      </c>
      <c r="D104" s="125"/>
      <c r="E104" s="85"/>
      <c r="F104" s="85">
        <v>0</v>
      </c>
      <c r="G104" s="85">
        <v>0</v>
      </c>
      <c r="H104" s="131"/>
      <c r="I104" s="134"/>
      <c r="J104" s="130"/>
    </row>
    <row r="105" spans="1:12" s="10" customFormat="1" ht="12.75" x14ac:dyDescent="0.2">
      <c r="A105" s="132" t="s">
        <v>241</v>
      </c>
      <c r="B105" s="12" t="s">
        <v>231</v>
      </c>
      <c r="C105" s="17" t="s">
        <v>14</v>
      </c>
      <c r="D105" s="100" t="s">
        <v>15</v>
      </c>
      <c r="E105" s="85">
        <v>1271.7650000000001</v>
      </c>
      <c r="F105" s="85">
        <v>0</v>
      </c>
      <c r="G105" s="85">
        <v>0</v>
      </c>
      <c r="H105" s="131">
        <v>2400</v>
      </c>
      <c r="I105" s="133" t="s">
        <v>228</v>
      </c>
      <c r="J105" s="130"/>
    </row>
    <row r="106" spans="1:12" s="10" customFormat="1" ht="12.75" x14ac:dyDescent="0.2">
      <c r="A106" s="132" t="s">
        <v>242</v>
      </c>
      <c r="B106" s="12" t="s">
        <v>232</v>
      </c>
      <c r="C106" s="17" t="s">
        <v>14</v>
      </c>
      <c r="D106" s="100" t="s">
        <v>15</v>
      </c>
      <c r="E106" s="85">
        <v>1271.7650000000001</v>
      </c>
      <c r="F106" s="85">
        <v>0</v>
      </c>
      <c r="G106" s="85">
        <v>0</v>
      </c>
      <c r="H106" s="131">
        <v>2400</v>
      </c>
      <c r="I106" s="133" t="s">
        <v>228</v>
      </c>
      <c r="J106" s="130"/>
    </row>
    <row r="107" spans="1:12" s="10" customFormat="1" ht="12.75" x14ac:dyDescent="0.2">
      <c r="A107" s="132" t="s">
        <v>243</v>
      </c>
      <c r="B107" s="12" t="s">
        <v>249</v>
      </c>
      <c r="C107" s="17" t="s">
        <v>14</v>
      </c>
      <c r="D107" s="100" t="s">
        <v>15</v>
      </c>
      <c r="E107" s="85">
        <v>1271.7650000000001</v>
      </c>
      <c r="F107" s="85">
        <v>0</v>
      </c>
      <c r="G107" s="85">
        <v>0</v>
      </c>
      <c r="H107" s="131">
        <v>1600</v>
      </c>
      <c r="I107" s="133" t="s">
        <v>228</v>
      </c>
      <c r="J107" s="130"/>
    </row>
    <row r="108" spans="1:12" s="10" customFormat="1" ht="12.75" x14ac:dyDescent="0.2">
      <c r="A108" s="59"/>
      <c r="B108" s="17" t="s">
        <v>83</v>
      </c>
      <c r="C108" s="17"/>
      <c r="D108" s="44"/>
      <c r="E108" s="8"/>
      <c r="F108" s="8"/>
      <c r="G108" s="13"/>
      <c r="H108" s="13"/>
      <c r="I108" s="17"/>
      <c r="J108" s="18"/>
    </row>
    <row r="109" spans="1:12" s="10" customFormat="1" ht="12.75" x14ac:dyDescent="0.2">
      <c r="A109" s="60"/>
      <c r="B109" s="19" t="s">
        <v>17</v>
      </c>
      <c r="C109" s="19"/>
      <c r="D109" s="52"/>
      <c r="E109" s="102">
        <f>F109+G109+H109</f>
        <v>82600.7</v>
      </c>
      <c r="F109" s="102">
        <f>SUM(F83:F100)</f>
        <v>44011.799999999996</v>
      </c>
      <c r="G109" s="102">
        <f>SUM(G83:G100)</f>
        <v>28378.9</v>
      </c>
      <c r="H109" s="102">
        <f>SUM(H83:H108)</f>
        <v>10210</v>
      </c>
      <c r="I109" s="19"/>
      <c r="J109" s="22"/>
    </row>
    <row r="110" spans="1:12" s="10" customFormat="1" ht="13.5" thickBot="1" x14ac:dyDescent="0.25">
      <c r="A110" s="61"/>
      <c r="B110" s="23" t="s">
        <v>18</v>
      </c>
      <c r="C110" s="23"/>
      <c r="D110" s="53"/>
      <c r="E110" s="30"/>
      <c r="F110" s="30"/>
      <c r="G110" s="54"/>
      <c r="H110" s="54"/>
      <c r="I110" s="23"/>
      <c r="J110" s="24"/>
    </row>
    <row r="111" spans="1:12" s="10" customFormat="1" ht="12.75" x14ac:dyDescent="0.2">
      <c r="A111" s="152" t="s">
        <v>84</v>
      </c>
      <c r="B111" s="153"/>
      <c r="C111" s="153"/>
      <c r="D111" s="153"/>
      <c r="E111" s="153"/>
      <c r="F111" s="153"/>
      <c r="G111" s="153"/>
      <c r="H111" s="153"/>
      <c r="I111" s="153"/>
      <c r="J111" s="154"/>
    </row>
    <row r="112" spans="1:12" s="10" customFormat="1" ht="25.5" x14ac:dyDescent="0.2">
      <c r="A112" s="34" t="s">
        <v>85</v>
      </c>
      <c r="B112" s="56" t="s">
        <v>86</v>
      </c>
      <c r="C112" s="62" t="s">
        <v>14</v>
      </c>
      <c r="D112" s="7" t="s">
        <v>15</v>
      </c>
      <c r="E112" s="82">
        <f>F112+G112+H112</f>
        <v>1500</v>
      </c>
      <c r="F112" s="82">
        <v>1500</v>
      </c>
      <c r="G112" s="85"/>
      <c r="H112" s="120"/>
      <c r="I112" s="44" t="s">
        <v>250</v>
      </c>
      <c r="J112" s="63"/>
    </row>
    <row r="113" spans="1:10" s="10" customFormat="1" ht="25.5" x14ac:dyDescent="0.2">
      <c r="A113" s="34" t="s">
        <v>87</v>
      </c>
      <c r="B113" s="64" t="s">
        <v>88</v>
      </c>
      <c r="C113" s="62" t="s">
        <v>14</v>
      </c>
      <c r="D113" s="7" t="s">
        <v>15</v>
      </c>
      <c r="E113" s="82">
        <f t="shared" ref="E113:E117" si="14">F113+G113+H113</f>
        <v>1000</v>
      </c>
      <c r="F113" s="104">
        <v>1000</v>
      </c>
      <c r="G113" s="85"/>
      <c r="H113" s="120"/>
      <c r="I113" s="100" t="s">
        <v>250</v>
      </c>
      <c r="J113" s="18"/>
    </row>
    <row r="114" spans="1:10" s="10" customFormat="1" ht="51" x14ac:dyDescent="0.2">
      <c r="A114" s="34" t="s">
        <v>89</v>
      </c>
      <c r="B114" s="65" t="s">
        <v>90</v>
      </c>
      <c r="C114" s="62" t="s">
        <v>14</v>
      </c>
      <c r="D114" s="7" t="s">
        <v>15</v>
      </c>
      <c r="E114" s="82">
        <f t="shared" si="14"/>
        <v>360</v>
      </c>
      <c r="F114" s="85">
        <v>360</v>
      </c>
      <c r="G114" s="109"/>
      <c r="H114" s="120"/>
      <c r="I114" s="100" t="s">
        <v>250</v>
      </c>
      <c r="J114" s="66"/>
    </row>
    <row r="115" spans="1:10" s="10" customFormat="1" ht="25.5" x14ac:dyDescent="0.2">
      <c r="A115" s="34" t="s">
        <v>91</v>
      </c>
      <c r="B115" s="48" t="s">
        <v>92</v>
      </c>
      <c r="C115" s="62" t="s">
        <v>14</v>
      </c>
      <c r="D115" s="7" t="s">
        <v>15</v>
      </c>
      <c r="E115" s="82">
        <f t="shared" si="14"/>
        <v>280</v>
      </c>
      <c r="F115" s="85">
        <v>0</v>
      </c>
      <c r="G115" s="85">
        <v>280</v>
      </c>
      <c r="H115" s="120"/>
      <c r="I115" s="100" t="s">
        <v>250</v>
      </c>
      <c r="J115" s="66"/>
    </row>
    <row r="116" spans="1:10" s="10" customFormat="1" ht="38.25" x14ac:dyDescent="0.2">
      <c r="A116" s="34" t="s">
        <v>93</v>
      </c>
      <c r="B116" s="65" t="s">
        <v>155</v>
      </c>
      <c r="C116" s="62" t="s">
        <v>14</v>
      </c>
      <c r="D116" s="73" t="s">
        <v>15</v>
      </c>
      <c r="E116" s="82">
        <f t="shared" si="14"/>
        <v>1000</v>
      </c>
      <c r="F116" s="85">
        <v>0</v>
      </c>
      <c r="G116" s="85">
        <v>1000</v>
      </c>
      <c r="H116" s="120"/>
      <c r="I116" s="100" t="s">
        <v>250</v>
      </c>
      <c r="J116" s="66"/>
    </row>
    <row r="117" spans="1:10" s="10" customFormat="1" ht="25.5" x14ac:dyDescent="0.2">
      <c r="A117" s="34" t="s">
        <v>94</v>
      </c>
      <c r="B117" s="65" t="s">
        <v>156</v>
      </c>
      <c r="C117" s="62" t="s">
        <v>14</v>
      </c>
      <c r="D117" s="73" t="s">
        <v>15</v>
      </c>
      <c r="E117" s="85">
        <f t="shared" si="14"/>
        <v>147.4</v>
      </c>
      <c r="F117" s="85">
        <v>0</v>
      </c>
      <c r="G117" s="108">
        <v>147.4</v>
      </c>
      <c r="H117" s="120"/>
      <c r="I117" s="100" t="s">
        <v>250</v>
      </c>
      <c r="J117" s="66"/>
    </row>
    <row r="118" spans="1:10" s="10" customFormat="1" ht="25.5" x14ac:dyDescent="0.2">
      <c r="A118" s="34" t="s">
        <v>157</v>
      </c>
      <c r="B118" s="64" t="s">
        <v>160</v>
      </c>
      <c r="C118" s="62" t="s">
        <v>14</v>
      </c>
      <c r="D118" s="73" t="s">
        <v>15</v>
      </c>
      <c r="E118" s="82">
        <f t="shared" ref="E118:E120" si="15">F118+G118+H118</f>
        <v>1000</v>
      </c>
      <c r="F118" s="104">
        <v>1000</v>
      </c>
      <c r="G118" s="85"/>
      <c r="H118" s="120"/>
      <c r="I118" s="100" t="s">
        <v>250</v>
      </c>
      <c r="J118" s="18"/>
    </row>
    <row r="119" spans="1:10" s="10" customFormat="1" ht="51" x14ac:dyDescent="0.2">
      <c r="A119" s="92" t="s">
        <v>158</v>
      </c>
      <c r="B119" s="45" t="s">
        <v>198</v>
      </c>
      <c r="C119" s="6" t="s">
        <v>14</v>
      </c>
      <c r="D119" s="100" t="s">
        <v>15</v>
      </c>
      <c r="E119" s="85">
        <f t="shared" si="15"/>
        <v>5000</v>
      </c>
      <c r="F119" s="85">
        <v>0</v>
      </c>
      <c r="G119" s="85"/>
      <c r="H119" s="120">
        <v>5000</v>
      </c>
      <c r="I119" s="100" t="s">
        <v>250</v>
      </c>
      <c r="J119" s="115"/>
    </row>
    <row r="120" spans="1:10" s="10" customFormat="1" ht="38.25" x14ac:dyDescent="0.2">
      <c r="A120" s="92" t="s">
        <v>159</v>
      </c>
      <c r="B120" s="45" t="s">
        <v>200</v>
      </c>
      <c r="C120" s="6" t="s">
        <v>14</v>
      </c>
      <c r="D120" s="100" t="s">
        <v>15</v>
      </c>
      <c r="E120" s="85">
        <f t="shared" si="15"/>
        <v>23825.79</v>
      </c>
      <c r="F120" s="85">
        <v>0</v>
      </c>
      <c r="G120" s="85"/>
      <c r="H120" s="120">
        <v>23825.79</v>
      </c>
      <c r="I120" s="100" t="s">
        <v>250</v>
      </c>
      <c r="J120" s="115"/>
    </row>
    <row r="121" spans="1:10" s="10" customFormat="1" ht="12.75" x14ac:dyDescent="0.2">
      <c r="A121" s="52"/>
      <c r="B121" s="19" t="s">
        <v>95</v>
      </c>
      <c r="C121" s="19"/>
      <c r="D121" s="52"/>
      <c r="E121" s="102">
        <f>SUM(E112:E120)</f>
        <v>34113.19</v>
      </c>
      <c r="F121" s="102">
        <f>SUM(F112:F120)</f>
        <v>3860</v>
      </c>
      <c r="G121" s="102">
        <f>SUM(G112:G120)</f>
        <v>1427.4</v>
      </c>
      <c r="H121" s="122">
        <f>SUM(H112:H120)</f>
        <v>28825.79</v>
      </c>
      <c r="I121" s="19"/>
      <c r="J121" s="19"/>
    </row>
    <row r="122" spans="1:10" s="10" customFormat="1" ht="12.75" x14ac:dyDescent="0.2">
      <c r="A122" s="100"/>
      <c r="B122" s="17" t="s">
        <v>17</v>
      </c>
      <c r="C122" s="17"/>
      <c r="D122" s="100"/>
      <c r="E122" s="8"/>
      <c r="F122" s="8"/>
      <c r="G122" s="13"/>
      <c r="H122" s="13"/>
      <c r="I122" s="17"/>
      <c r="J122" s="17"/>
    </row>
    <row r="123" spans="1:10" s="10" customFormat="1" ht="12.75" x14ac:dyDescent="0.2">
      <c r="A123" s="100"/>
      <c r="B123" s="17" t="s">
        <v>18</v>
      </c>
      <c r="C123" s="17"/>
      <c r="D123" s="100"/>
      <c r="E123" s="8"/>
      <c r="F123" s="8"/>
      <c r="G123" s="13"/>
      <c r="H123" s="13"/>
      <c r="I123" s="17"/>
      <c r="J123" s="17"/>
    </row>
    <row r="124" spans="1:10" s="10" customFormat="1" ht="12.75" x14ac:dyDescent="0.2">
      <c r="A124" s="155" t="s">
        <v>96</v>
      </c>
      <c r="B124" s="156"/>
      <c r="C124" s="156"/>
      <c r="D124" s="156"/>
      <c r="E124" s="156"/>
      <c r="F124" s="156"/>
      <c r="G124" s="156"/>
      <c r="H124" s="156"/>
      <c r="I124" s="156"/>
      <c r="J124" s="157"/>
    </row>
    <row r="125" spans="1:10" s="25" customFormat="1" ht="42.75" customHeight="1" x14ac:dyDescent="0.2">
      <c r="A125" s="92" t="s">
        <v>97</v>
      </c>
      <c r="B125" s="68" t="s">
        <v>98</v>
      </c>
      <c r="C125" s="38" t="s">
        <v>14</v>
      </c>
      <c r="D125" s="37" t="s">
        <v>15</v>
      </c>
      <c r="E125" s="79">
        <f>F125+G125+H125</f>
        <v>750</v>
      </c>
      <c r="F125" s="85">
        <v>750</v>
      </c>
      <c r="G125" s="85"/>
      <c r="H125" s="85"/>
      <c r="I125" s="37" t="s">
        <v>250</v>
      </c>
      <c r="J125" s="116"/>
    </row>
    <row r="126" spans="1:10" s="25" customFormat="1" ht="34.5" customHeight="1" x14ac:dyDescent="0.2">
      <c r="A126" s="92" t="s">
        <v>99</v>
      </c>
      <c r="B126" s="55" t="s">
        <v>100</v>
      </c>
      <c r="C126" s="6" t="s">
        <v>14</v>
      </c>
      <c r="D126" s="100" t="s">
        <v>15</v>
      </c>
      <c r="E126" s="77">
        <f t="shared" ref="E126:E130" si="16">F126+G126+H126</f>
        <v>500</v>
      </c>
      <c r="F126" s="85">
        <v>500</v>
      </c>
      <c r="G126" s="85"/>
      <c r="H126" s="85"/>
      <c r="I126" s="37" t="s">
        <v>250</v>
      </c>
      <c r="J126" s="15"/>
    </row>
    <row r="127" spans="1:10" s="25" customFormat="1" ht="25.5" x14ac:dyDescent="0.2">
      <c r="A127" s="92" t="s">
        <v>101</v>
      </c>
      <c r="B127" s="64" t="s">
        <v>102</v>
      </c>
      <c r="C127" s="6" t="s">
        <v>14</v>
      </c>
      <c r="D127" s="100" t="s">
        <v>15</v>
      </c>
      <c r="E127" s="77">
        <f t="shared" si="16"/>
        <v>3946</v>
      </c>
      <c r="F127" s="85">
        <v>600</v>
      </c>
      <c r="G127" s="85">
        <v>1373</v>
      </c>
      <c r="H127" s="85">
        <v>1973</v>
      </c>
      <c r="I127" s="37" t="s">
        <v>250</v>
      </c>
      <c r="J127" s="15"/>
    </row>
    <row r="128" spans="1:10" s="25" customFormat="1" ht="57" customHeight="1" x14ac:dyDescent="0.2">
      <c r="A128" s="34" t="s">
        <v>103</v>
      </c>
      <c r="B128" s="12" t="s">
        <v>104</v>
      </c>
      <c r="C128" s="6" t="s">
        <v>14</v>
      </c>
      <c r="D128" s="7" t="s">
        <v>15</v>
      </c>
      <c r="E128" s="79">
        <f t="shared" si="16"/>
        <v>5430</v>
      </c>
      <c r="F128" s="85">
        <v>5430</v>
      </c>
      <c r="G128" s="85"/>
      <c r="H128" s="85"/>
      <c r="I128" s="37" t="s">
        <v>250</v>
      </c>
      <c r="J128" s="18"/>
    </row>
    <row r="129" spans="1:10" s="25" customFormat="1" ht="25.5" x14ac:dyDescent="0.2">
      <c r="A129" s="34" t="s">
        <v>105</v>
      </c>
      <c r="B129" s="45" t="s">
        <v>106</v>
      </c>
      <c r="C129" s="6" t="s">
        <v>14</v>
      </c>
      <c r="D129" s="73" t="s">
        <v>15</v>
      </c>
      <c r="E129" s="79">
        <f t="shared" si="16"/>
        <v>1955</v>
      </c>
      <c r="F129" s="85">
        <v>1955</v>
      </c>
      <c r="G129" s="85"/>
      <c r="H129" s="85"/>
      <c r="I129" s="37" t="s">
        <v>250</v>
      </c>
      <c r="J129" s="9"/>
    </row>
    <row r="130" spans="1:10" s="25" customFormat="1" ht="25.5" x14ac:dyDescent="0.2">
      <c r="A130" s="34" t="s">
        <v>107</v>
      </c>
      <c r="B130" s="45" t="s">
        <v>108</v>
      </c>
      <c r="C130" s="6" t="s">
        <v>14</v>
      </c>
      <c r="D130" s="73" t="s">
        <v>15</v>
      </c>
      <c r="E130" s="79">
        <f t="shared" si="16"/>
        <v>822.25</v>
      </c>
      <c r="F130" s="85">
        <v>822.25</v>
      </c>
      <c r="G130" s="85"/>
      <c r="H130" s="85"/>
      <c r="I130" s="37" t="s">
        <v>250</v>
      </c>
      <c r="J130" s="9"/>
    </row>
    <row r="131" spans="1:10" s="25" customFormat="1" ht="38.25" x14ac:dyDescent="0.2">
      <c r="A131" s="34" t="s">
        <v>109</v>
      </c>
      <c r="B131" s="45" t="s">
        <v>161</v>
      </c>
      <c r="C131" s="6" t="s">
        <v>14</v>
      </c>
      <c r="D131" s="73" t="s">
        <v>15</v>
      </c>
      <c r="E131" s="79">
        <f t="shared" ref="E131:E132" si="17">F131+G131+H131</f>
        <v>600</v>
      </c>
      <c r="F131" s="85">
        <v>0</v>
      </c>
      <c r="G131" s="85">
        <v>600</v>
      </c>
      <c r="H131" s="107"/>
      <c r="I131" s="37" t="s">
        <v>250</v>
      </c>
      <c r="J131" s="18"/>
    </row>
    <row r="132" spans="1:10" s="25" customFormat="1" ht="25.5" x14ac:dyDescent="0.2">
      <c r="A132" s="34" t="s">
        <v>110</v>
      </c>
      <c r="B132" s="45" t="s">
        <v>162</v>
      </c>
      <c r="C132" s="6" t="s">
        <v>14</v>
      </c>
      <c r="D132" s="73" t="s">
        <v>15</v>
      </c>
      <c r="E132" s="79">
        <f t="shared" si="17"/>
        <v>1400</v>
      </c>
      <c r="F132" s="85">
        <v>0</v>
      </c>
      <c r="G132" s="85"/>
      <c r="H132" s="85">
        <v>1400</v>
      </c>
      <c r="I132" s="37" t="s">
        <v>250</v>
      </c>
      <c r="J132" s="18"/>
    </row>
    <row r="133" spans="1:10" s="10" customFormat="1" ht="12.75" x14ac:dyDescent="0.2">
      <c r="A133" s="34"/>
      <c r="B133" s="14" t="s">
        <v>111</v>
      </c>
      <c r="C133" s="17"/>
      <c r="D133" s="44"/>
      <c r="E133" s="85"/>
      <c r="F133" s="85"/>
      <c r="G133" s="85"/>
      <c r="H133" s="85"/>
      <c r="I133" s="17"/>
      <c r="J133" s="9"/>
    </row>
    <row r="134" spans="1:10" s="10" customFormat="1" ht="12.75" x14ac:dyDescent="0.2">
      <c r="A134" s="28"/>
      <c r="B134" s="19" t="s">
        <v>17</v>
      </c>
      <c r="C134" s="19"/>
      <c r="D134" s="52"/>
      <c r="E134" s="102">
        <f>SUM(E125:E133)</f>
        <v>15403.25</v>
      </c>
      <c r="F134" s="102">
        <f>SUM(F125:F132)</f>
        <v>10057.25</v>
      </c>
      <c r="G134" s="102">
        <f>SUM(G125:G133)</f>
        <v>1973</v>
      </c>
      <c r="H134" s="102">
        <f>SUM(H125:H133)</f>
        <v>3373</v>
      </c>
      <c r="I134" s="19"/>
      <c r="J134" s="29"/>
    </row>
    <row r="135" spans="1:10" s="10" customFormat="1" ht="13.5" thickBot="1" x14ac:dyDescent="0.25">
      <c r="A135" s="51"/>
      <c r="B135" s="17" t="s">
        <v>18</v>
      </c>
      <c r="C135" s="17"/>
      <c r="D135" s="44"/>
      <c r="E135" s="8"/>
      <c r="F135" s="8"/>
      <c r="G135" s="13"/>
      <c r="H135" s="13"/>
      <c r="I135" s="17"/>
      <c r="J135" s="9"/>
    </row>
    <row r="136" spans="1:10" s="10" customFormat="1" ht="12.75" x14ac:dyDescent="0.2">
      <c r="A136" s="149" t="s">
        <v>112</v>
      </c>
      <c r="B136" s="150"/>
      <c r="C136" s="150"/>
      <c r="D136" s="150"/>
      <c r="E136" s="150"/>
      <c r="F136" s="150"/>
      <c r="G136" s="150"/>
      <c r="H136" s="150"/>
      <c r="I136" s="150"/>
      <c r="J136" s="151"/>
    </row>
    <row r="137" spans="1:10" s="25" customFormat="1" ht="25.5" x14ac:dyDescent="0.2">
      <c r="A137" s="34" t="s">
        <v>113</v>
      </c>
      <c r="B137" s="40" t="s">
        <v>114</v>
      </c>
      <c r="C137" s="69" t="s">
        <v>14</v>
      </c>
      <c r="D137" s="37" t="s">
        <v>15</v>
      </c>
      <c r="E137" s="111">
        <f>F137+G137+H137</f>
        <v>500</v>
      </c>
      <c r="F137" s="111"/>
      <c r="G137" s="111"/>
      <c r="H137" s="111">
        <v>500</v>
      </c>
      <c r="I137" s="37" t="s">
        <v>250</v>
      </c>
      <c r="J137" s="71"/>
    </row>
    <row r="138" spans="1:10" s="10" customFormat="1" ht="12.75" x14ac:dyDescent="0.2">
      <c r="A138" s="51"/>
      <c r="B138" s="14" t="s">
        <v>115</v>
      </c>
      <c r="C138" s="17"/>
      <c r="D138" s="44"/>
      <c r="E138" s="89"/>
      <c r="F138" s="89"/>
      <c r="G138" s="90"/>
      <c r="H138" s="90"/>
      <c r="I138" s="17"/>
      <c r="J138" s="9"/>
    </row>
    <row r="139" spans="1:10" s="10" customFormat="1" ht="12.75" x14ac:dyDescent="0.2">
      <c r="A139" s="28"/>
      <c r="B139" s="19" t="s">
        <v>17</v>
      </c>
      <c r="C139" s="19"/>
      <c r="D139" s="52"/>
      <c r="E139" s="102">
        <f>SUM(E137:E137)</f>
        <v>500</v>
      </c>
      <c r="F139" s="102">
        <f>SUM(F137:F137)</f>
        <v>0</v>
      </c>
      <c r="G139" s="102">
        <f>SUM(G137:G137)</f>
        <v>0</v>
      </c>
      <c r="H139" s="102">
        <f>SUM(H137:H137)</f>
        <v>500</v>
      </c>
      <c r="I139" s="19"/>
      <c r="J139" s="29"/>
    </row>
    <row r="140" spans="1:10" s="10" customFormat="1" ht="12.75" x14ac:dyDescent="0.2">
      <c r="A140" s="51"/>
      <c r="B140" s="17" t="s">
        <v>18</v>
      </c>
      <c r="C140" s="17"/>
      <c r="D140" s="44"/>
      <c r="E140" s="8"/>
      <c r="F140" s="8"/>
      <c r="G140" s="13"/>
      <c r="H140" s="13"/>
      <c r="I140" s="17"/>
      <c r="J140" s="9"/>
    </row>
    <row r="141" spans="1:10" s="25" customFormat="1" ht="15.75" customHeight="1" thickBot="1" x14ac:dyDescent="0.25">
      <c r="A141" s="161"/>
      <c r="B141" s="162"/>
      <c r="C141" s="162"/>
      <c r="D141" s="162"/>
      <c r="E141" s="162"/>
      <c r="F141" s="162"/>
      <c r="G141" s="162"/>
      <c r="H141" s="162"/>
      <c r="I141" s="162"/>
      <c r="J141" s="163"/>
    </row>
    <row r="142" spans="1:10" s="10" customFormat="1" ht="12.75" x14ac:dyDescent="0.2">
      <c r="A142" s="149" t="s">
        <v>116</v>
      </c>
      <c r="B142" s="150"/>
      <c r="C142" s="150"/>
      <c r="D142" s="150"/>
      <c r="E142" s="150"/>
      <c r="F142" s="150"/>
      <c r="G142" s="150"/>
      <c r="H142" s="150"/>
      <c r="I142" s="150"/>
      <c r="J142" s="151"/>
    </row>
    <row r="143" spans="1:10" s="25" customFormat="1" ht="25.5" x14ac:dyDescent="0.2">
      <c r="A143" s="92" t="s">
        <v>117</v>
      </c>
      <c r="B143" s="40" t="s">
        <v>118</v>
      </c>
      <c r="C143" s="69" t="s">
        <v>14</v>
      </c>
      <c r="D143" s="37" t="s">
        <v>15</v>
      </c>
      <c r="E143" s="70">
        <f>F143+G143+H143</f>
        <v>4710.8</v>
      </c>
      <c r="F143" s="70">
        <v>4710.8</v>
      </c>
      <c r="G143" s="111"/>
      <c r="H143" s="111"/>
      <c r="I143" s="37" t="s">
        <v>250</v>
      </c>
      <c r="J143" s="117"/>
    </row>
    <row r="144" spans="1:10" s="25" customFormat="1" ht="25.5" x14ac:dyDescent="0.2">
      <c r="A144" s="92" t="s">
        <v>119</v>
      </c>
      <c r="B144" s="40" t="s">
        <v>120</v>
      </c>
      <c r="C144" s="69" t="s">
        <v>14</v>
      </c>
      <c r="D144" s="37" t="s">
        <v>15</v>
      </c>
      <c r="E144" s="70">
        <f>F144+G144+H144</f>
        <v>1267.5</v>
      </c>
      <c r="F144" s="70">
        <v>1267.5</v>
      </c>
      <c r="G144" s="111"/>
      <c r="H144" s="111"/>
      <c r="I144" s="37" t="s">
        <v>250</v>
      </c>
      <c r="J144" s="117"/>
    </row>
    <row r="145" spans="1:10" s="25" customFormat="1" ht="25.5" x14ac:dyDescent="0.2">
      <c r="A145" s="92" t="s">
        <v>121</v>
      </c>
      <c r="B145" s="40" t="s">
        <v>122</v>
      </c>
      <c r="C145" s="69" t="s">
        <v>14</v>
      </c>
      <c r="D145" s="37" t="s">
        <v>15</v>
      </c>
      <c r="E145" s="70">
        <f>F145+G145+H145</f>
        <v>269.2</v>
      </c>
      <c r="F145" s="70">
        <v>269.2</v>
      </c>
      <c r="G145" s="111"/>
      <c r="H145" s="111"/>
      <c r="I145" s="37" t="s">
        <v>250</v>
      </c>
      <c r="J145" s="117"/>
    </row>
    <row r="146" spans="1:10" s="25" customFormat="1" ht="25.5" x14ac:dyDescent="0.2">
      <c r="A146" s="92" t="s">
        <v>123</v>
      </c>
      <c r="B146" s="40" t="s">
        <v>124</v>
      </c>
      <c r="C146" s="69" t="s">
        <v>14</v>
      </c>
      <c r="D146" s="37" t="s">
        <v>15</v>
      </c>
      <c r="E146" s="70">
        <f>F146+G146+H146</f>
        <v>445.6</v>
      </c>
      <c r="F146" s="70">
        <v>445.6</v>
      </c>
      <c r="G146" s="111"/>
      <c r="H146" s="111"/>
      <c r="I146" s="37" t="s">
        <v>250</v>
      </c>
      <c r="J146" s="117"/>
    </row>
    <row r="147" spans="1:10" s="25" customFormat="1" ht="25.5" x14ac:dyDescent="0.2">
      <c r="A147" s="92" t="s">
        <v>125</v>
      </c>
      <c r="B147" s="40" t="s">
        <v>126</v>
      </c>
      <c r="C147" s="69" t="s">
        <v>14</v>
      </c>
      <c r="D147" s="37" t="s">
        <v>15</v>
      </c>
      <c r="E147" s="70">
        <f>F147+G147+H147</f>
        <v>1678.5</v>
      </c>
      <c r="F147" s="70">
        <v>1678.5</v>
      </c>
      <c r="G147" s="111"/>
      <c r="H147" s="111"/>
      <c r="I147" s="37" t="s">
        <v>250</v>
      </c>
      <c r="J147" s="117"/>
    </row>
    <row r="148" spans="1:10" s="10" customFormat="1" ht="12.75" x14ac:dyDescent="0.2">
      <c r="A148" s="100"/>
      <c r="B148" s="14" t="s">
        <v>202</v>
      </c>
      <c r="C148" s="17"/>
      <c r="D148" s="100"/>
      <c r="E148" s="8"/>
      <c r="F148" s="8"/>
      <c r="G148" s="13"/>
      <c r="H148" s="13"/>
      <c r="I148" s="17"/>
      <c r="J148" s="17"/>
    </row>
    <row r="149" spans="1:10" s="10" customFormat="1" ht="12.75" x14ac:dyDescent="0.2">
      <c r="A149" s="52"/>
      <c r="B149" s="19" t="s">
        <v>17</v>
      </c>
      <c r="C149" s="19"/>
      <c r="D149" s="52"/>
      <c r="E149" s="102">
        <f>SUM(E143:E147)</f>
        <v>8371.6</v>
      </c>
      <c r="F149" s="102">
        <f t="shared" ref="F149:H149" si="18">SUM(F143:F147)</f>
        <v>8371.6</v>
      </c>
      <c r="G149" s="102">
        <f t="shared" si="18"/>
        <v>0</v>
      </c>
      <c r="H149" s="102">
        <f t="shared" si="18"/>
        <v>0</v>
      </c>
      <c r="I149" s="19"/>
      <c r="J149" s="19"/>
    </row>
    <row r="150" spans="1:10" s="10" customFormat="1" ht="12.75" x14ac:dyDescent="0.2">
      <c r="A150" s="100"/>
      <c r="B150" s="17" t="s">
        <v>18</v>
      </c>
      <c r="C150" s="17"/>
      <c r="D150" s="100"/>
      <c r="E150" s="8"/>
      <c r="F150" s="8"/>
      <c r="G150" s="13"/>
      <c r="H150" s="13"/>
      <c r="I150" s="17"/>
      <c r="J150" s="17"/>
    </row>
    <row r="151" spans="1:10" s="10" customFormat="1" ht="12.75" x14ac:dyDescent="0.2">
      <c r="A151" s="155" t="s">
        <v>201</v>
      </c>
      <c r="B151" s="156"/>
      <c r="C151" s="156"/>
      <c r="D151" s="156"/>
      <c r="E151" s="156"/>
      <c r="F151" s="156"/>
      <c r="G151" s="156"/>
      <c r="H151" s="156"/>
      <c r="I151" s="156"/>
      <c r="J151" s="157"/>
    </row>
    <row r="152" spans="1:10" s="25" customFormat="1" ht="25.5" x14ac:dyDescent="0.2">
      <c r="A152" s="92" t="s">
        <v>189</v>
      </c>
      <c r="B152" s="40" t="s">
        <v>216</v>
      </c>
      <c r="C152" s="69" t="s">
        <v>14</v>
      </c>
      <c r="D152" s="37" t="s">
        <v>15</v>
      </c>
      <c r="E152" s="79">
        <f>F152+G152+H152</f>
        <v>646.5</v>
      </c>
      <c r="F152" s="79"/>
      <c r="G152" s="79"/>
      <c r="H152" s="79">
        <v>646.5</v>
      </c>
      <c r="I152" s="37" t="s">
        <v>250</v>
      </c>
      <c r="J152" s="117"/>
    </row>
    <row r="153" spans="1:10" s="10" customFormat="1" ht="12.75" x14ac:dyDescent="0.2">
      <c r="A153" s="100"/>
      <c r="B153" s="14" t="s">
        <v>203</v>
      </c>
      <c r="C153" s="17"/>
      <c r="D153" s="100"/>
      <c r="E153" s="85"/>
      <c r="F153" s="85"/>
      <c r="G153" s="85"/>
      <c r="H153" s="85"/>
      <c r="I153" s="17"/>
      <c r="J153" s="17"/>
    </row>
    <row r="154" spans="1:10" s="10" customFormat="1" ht="12.75" x14ac:dyDescent="0.2">
      <c r="A154" s="52"/>
      <c r="B154" s="19" t="s">
        <v>17</v>
      </c>
      <c r="C154" s="19"/>
      <c r="D154" s="52"/>
      <c r="E154" s="101">
        <f>SUM(E152:E152)</f>
        <v>646.5</v>
      </c>
      <c r="F154" s="101">
        <f>SUM(F152:F152)</f>
        <v>0</v>
      </c>
      <c r="G154" s="101">
        <f>SUM(G152:G152)</f>
        <v>0</v>
      </c>
      <c r="H154" s="101">
        <f>SUM(H152:H152)</f>
        <v>646.5</v>
      </c>
      <c r="I154" s="19"/>
      <c r="J154" s="19"/>
    </row>
    <row r="155" spans="1:10" s="10" customFormat="1" ht="13.5" thickBot="1" x14ac:dyDescent="0.25">
      <c r="A155" s="100"/>
      <c r="B155" s="17" t="s">
        <v>18</v>
      </c>
      <c r="C155" s="17"/>
      <c r="D155" s="100"/>
      <c r="E155" s="8"/>
      <c r="F155" s="8"/>
      <c r="G155" s="13"/>
      <c r="H155" s="13"/>
      <c r="I155" s="17"/>
      <c r="J155" s="17"/>
    </row>
    <row r="156" spans="1:10" s="25" customFormat="1" ht="12.75" x14ac:dyDescent="0.2">
      <c r="A156" s="99"/>
      <c r="B156" s="26" t="s">
        <v>19</v>
      </c>
      <c r="C156" s="26"/>
      <c r="D156" s="26"/>
      <c r="E156" s="27"/>
      <c r="F156" s="27"/>
      <c r="G156" s="26"/>
      <c r="H156" s="26"/>
      <c r="I156" s="26"/>
      <c r="J156" s="26"/>
    </row>
    <row r="157" spans="1:10" s="25" customFormat="1" ht="12.75" x14ac:dyDescent="0.2">
      <c r="A157" s="52"/>
      <c r="B157" s="19" t="s">
        <v>17</v>
      </c>
      <c r="C157" s="19"/>
      <c r="D157" s="19"/>
      <c r="E157" s="102">
        <f>E72+E80+E109+E121+E134+E139+E149+E154</f>
        <v>332475.13899999997</v>
      </c>
      <c r="F157" s="102">
        <f>F72+F80+F109+F121+F134+F139+F149+F154</f>
        <v>101113.95000000001</v>
      </c>
      <c r="G157" s="102">
        <f>G72+G80+G109+G121+G134+G139+G149+G154</f>
        <v>83071.698999999993</v>
      </c>
      <c r="H157" s="123">
        <f>H72+H80+H109+H121+H134+H139+H149+H154</f>
        <v>148289.49</v>
      </c>
      <c r="I157" s="19"/>
      <c r="J157" s="19"/>
    </row>
    <row r="158" spans="1:10" s="25" customFormat="1" ht="12.75" x14ac:dyDescent="0.2">
      <c r="A158" s="100"/>
      <c r="B158" s="17" t="s">
        <v>18</v>
      </c>
      <c r="C158" s="17"/>
      <c r="D158" s="17"/>
      <c r="E158" s="8"/>
      <c r="F158" s="8"/>
      <c r="G158" s="17"/>
      <c r="H158" s="17"/>
      <c r="I158" s="17"/>
      <c r="J158" s="17"/>
    </row>
    <row r="159" spans="1:10" ht="15.75" x14ac:dyDescent="0.25">
      <c r="A159" s="72"/>
    </row>
    <row r="160" spans="1:10" x14ac:dyDescent="0.25">
      <c r="E160" s="124" t="e">
        <f>E157+#REF!</f>
        <v>#REF!</v>
      </c>
      <c r="F160" s="124" t="e">
        <f>F157+#REF!</f>
        <v>#REF!</v>
      </c>
      <c r="G160" s="124" t="e">
        <f>G157+#REF!</f>
        <v>#REF!</v>
      </c>
      <c r="H160" s="124" t="e">
        <f>H157+#REF!</f>
        <v>#REF!</v>
      </c>
    </row>
  </sheetData>
  <mergeCells count="28">
    <mergeCell ref="A7:J7"/>
    <mergeCell ref="C8:C9"/>
    <mergeCell ref="D8:D9"/>
    <mergeCell ref="F8:H9"/>
    <mergeCell ref="J8:J10"/>
    <mergeCell ref="A6:J6"/>
    <mergeCell ref="A1:J1"/>
    <mergeCell ref="A2:J2"/>
    <mergeCell ref="A3:J3"/>
    <mergeCell ref="A4:J4"/>
    <mergeCell ref="A5:J5"/>
    <mergeCell ref="A74:J74"/>
    <mergeCell ref="A12:J12"/>
    <mergeCell ref="A33:J33"/>
    <mergeCell ref="A48:J48"/>
    <mergeCell ref="A52:J52"/>
    <mergeCell ref="A54:J54"/>
    <mergeCell ref="A57:J57"/>
    <mergeCell ref="J75:J76"/>
    <mergeCell ref="A82:J82"/>
    <mergeCell ref="K86:K87"/>
    <mergeCell ref="K88:K93"/>
    <mergeCell ref="A141:J141"/>
    <mergeCell ref="A142:J142"/>
    <mergeCell ref="A111:J111"/>
    <mergeCell ref="A124:J124"/>
    <mergeCell ref="A136:J136"/>
    <mergeCell ref="A151:J151"/>
  </mergeCells>
  <pageMargins left="0.23622047244094491" right="0.23622047244094491" top="0.35433070866141736" bottom="0.35433070866141736" header="0.19685039370078741" footer="0.11811023622047245"/>
  <pageSetup paperSize="9" scale="83" fitToHeight="0" orientation="landscape" r:id="rId1"/>
  <rowBreaks count="2" manualBreakCount="2">
    <brk id="46" max="9" man="1"/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подпрограмма комунал</vt:lpstr>
      <vt:lpstr>'подпрограмма комунал'!Область_печати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</dc:creator>
  <cp:lastModifiedBy>User</cp:lastModifiedBy>
  <cp:lastPrinted>2017-06-06T11:41:25Z</cp:lastPrinted>
  <dcterms:created xsi:type="dcterms:W3CDTF">2016-02-26T12:51:27Z</dcterms:created>
  <dcterms:modified xsi:type="dcterms:W3CDTF">2017-06-07T14:10:49Z</dcterms:modified>
</cp:coreProperties>
</file>